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incubane-my.sharepoint.com/personal/rick_leunisse_incubane_com/Documents/Desktop/Lead Magnets/HRIS Agent Strategy Blueprint/"/>
    </mc:Choice>
  </mc:AlternateContent>
  <xr:revisionPtr revIDLastSave="840" documentId="11_F25DC773A252ABDACC104827A91E76685BDE58EE" xr6:coauthVersionLast="47" xr6:coauthVersionMax="47" xr10:uidLastSave="{458D24DD-752C-435A-852C-BA90F65CA7CB}"/>
  <bookViews>
    <workbookView xWindow="-110" yWindow="-110" windowWidth="38620" windowHeight="21100" tabRatio="758" xr2:uid="{00000000-000D-0000-FFFF-FFFF00000000}"/>
  </bookViews>
  <sheets>
    <sheet name="Instructions" sheetId="1" r:id="rId1"/>
    <sheet name="Workday Agent Catalogue" sheetId="3" r:id="rId2"/>
    <sheet name="Custom Agent Use Cases" sheetId="4" r:id="rId3"/>
    <sheet name="Agent Business Case Template" sheetId="6" r:id="rId4"/>
    <sheet name="Token Cost &amp; Use Case Estimator" sheetId="7" r:id="rId5"/>
    <sheet name="Dropdown Values" sheetId="5" state="hidden" r:id="rId6"/>
  </sheets>
  <externalReferences>
    <externalReference r:id="rId7"/>
  </externalReferences>
  <definedNames>
    <definedName name="Frequency">[1]Lists!$A$2:$A$6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 i="7" l="1"/>
  <c r="B7" i="7"/>
  <c r="B10" i="7" s="1"/>
  <c r="E23" i="7" s="1"/>
  <c r="B8" i="7"/>
  <c r="E15" i="7" l="1"/>
  <c r="E22" i="7"/>
  <c r="E14" i="7"/>
  <c r="E21" i="7"/>
  <c r="E20" i="7"/>
  <c r="E19" i="7"/>
  <c r="E18" i="7"/>
  <c r="E17" i="7"/>
  <c r="E16" i="7"/>
  <c r="G4" i="6"/>
  <c r="H4" i="6"/>
  <c r="AB4" i="6" s="1"/>
  <c r="R4" i="6"/>
  <c r="X4" i="6"/>
  <c r="AA4" i="6" s="1"/>
  <c r="AA3" i="6"/>
  <c r="X3" i="6"/>
  <c r="R3" i="6"/>
  <c r="G3" i="6"/>
  <c r="H3" i="6" s="1"/>
  <c r="AB3" i="6" s="1"/>
  <c r="AC3" i="6" s="1"/>
  <c r="AE3" i="6" s="1"/>
  <c r="AC4" i="6" l="1"/>
  <c r="AE4" i="6" s="1"/>
  <c r="AD4" i="6"/>
  <c r="AD3"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<sst xmlns="http://schemas.openxmlformats.org/spreadsheetml/2006/main" count="504" uniqueCount="382">
  <si>
    <t>Notes</t>
  </si>
  <si>
    <t>Agent ID</t>
  </si>
  <si>
    <t>Agent Name</t>
  </si>
  <si>
    <t>Activated in Tenant</t>
  </si>
  <si>
    <t>Primary Domain</t>
  </si>
  <si>
    <t>Process Focus</t>
  </si>
  <si>
    <t>Typical Input</t>
  </si>
  <si>
    <t>Typical Output or Action</t>
  </si>
  <si>
    <t>Process Volume Per Year</t>
  </si>
  <si>
    <t>Example KPIs</t>
  </si>
  <si>
    <t>Recruiting Agent (HiredScore)</t>
  </si>
  <si>
    <t>Recruiting</t>
  </si>
  <si>
    <t>End to end recruiting, sourcing, screening,</t>
  </si>
  <si>
    <t>Short Description</t>
  </si>
  <si>
    <t>Discovers talent in existing pools, grades candidates, guides hiring managers and sends intelligent alerts to speed up hiring while improving quality.</t>
  </si>
  <si>
    <t>Example Value Signals</t>
  </si>
  <si>
    <t>Uplift in recruiter capacity, reduction in screening time, higher quality and coverage from existing talent pools, shorter time to fill.</t>
  </si>
  <si>
    <t>Talent Mobility Agent (HiredScore)</t>
  </si>
  <si>
    <t>Internal mobility</t>
  </si>
  <si>
    <t>Yes</t>
  </si>
  <si>
    <t>No</t>
  </si>
  <si>
    <t>Planned</t>
  </si>
  <si>
    <t>Not Applicable</t>
  </si>
  <si>
    <t>To be considered</t>
  </si>
  <si>
    <t>Candidate data, job requisition data</t>
  </si>
  <si>
    <t>Lead Matching &amp; Applicant Score</t>
  </si>
  <si>
    <t>A001</t>
  </si>
  <si>
    <t>General Available</t>
  </si>
  <si>
    <t>A002</t>
  </si>
  <si>
    <t>Internal career moves, internal talent discovery</t>
  </si>
  <si>
    <t>Surfaces internal job opportunities for employees, recruiters and managers inside existing workflows to drive internal moves, progression and retention.</t>
  </si>
  <si>
    <t>Required Products</t>
  </si>
  <si>
    <t>Core HCM
Recruiting</t>
  </si>
  <si>
    <t>Link</t>
  </si>
  <si>
    <t>Contract Negotiation Agent (Evisort)</t>
  </si>
  <si>
    <t>Legal / Procurement / Revenue</t>
  </si>
  <si>
    <t>Contract negotiation on the Evisort platform</t>
  </si>
  <si>
    <t>Supports negotiation workflows on Evisort by using AI on contract data to help legal and procurement manage commercial terms during negotiations.</t>
  </si>
  <si>
    <t>Increase legal team efficiency and effectiveness
leading to incremental events &amp; cost saving. Streamlined contract search and regulatory compliance management. Avoid unintentional auto-renewals,
with proactive alerts and real-time reporting</t>
  </si>
  <si>
    <t>Contracts</t>
  </si>
  <si>
    <t>Marketplace Link</t>
  </si>
  <si>
    <t>Core Financials</t>
  </si>
  <si>
    <t>Contract Intelligence Agent (Evisort)</t>
  </si>
  <si>
    <t>Contract analysis, obligations and risk</t>
  </si>
  <si>
    <t>Centralizes contract terms and obligations across customer and supplier contracts and uses AI to improve visibility, compliance and renewal management.</t>
  </si>
  <si>
    <t>Talent data, job requisition data</t>
  </si>
  <si>
    <t>Suggests resumes to review, fetch past applicants, surface personalized job opportunities to employees, personalized job recommendations</t>
  </si>
  <si>
    <t>Ask AI review, Automated Redlining, Clause Creator</t>
  </si>
  <si>
    <t>Ask AI across all contracts, Advanced OCR+AI processing</t>
  </si>
  <si>
    <t>Contingent Sourcing Agent</t>
  </si>
  <si>
    <t>Contingent workforce</t>
  </si>
  <si>
    <t>Contingent worker sourcing in Workday VNDLY</t>
  </si>
  <si>
    <t>Uses intelligent contingent applicant grading and talent rediscovery on existing applicant pools in Workday VNDLY to surface qualified candidates for new contingent roles.</t>
  </si>
  <si>
    <t>Contingent worker applications and job requisitions</t>
  </si>
  <si>
    <t>Contingent applicant grading and Contingent Talent Rediscovery for Contingent Job</t>
  </si>
  <si>
    <t>Payroll Agent</t>
  </si>
  <si>
    <t>Payroll</t>
  </si>
  <si>
    <t>Payroll input, compliance and insights</t>
  </si>
  <si>
    <t>Reimagines payroll with human-AI collaboration, automates repetitive payroll tasks, minimum wage compliance and conversational payroll insights to reduce manual effort and errors.</t>
  </si>
  <si>
    <t>Automating repetitive tasks, detecting issues, and deflecting tickets. Manage one-off payroll entries through a simple,
conversational experience entirely within Workday.</t>
  </si>
  <si>
    <t>A003</t>
  </si>
  <si>
    <t>A004</t>
  </si>
  <si>
    <t>A005</t>
  </si>
  <si>
    <t>A006</t>
  </si>
  <si>
    <t>BP Optimize Agent</t>
  </si>
  <si>
    <t>Cross functional</t>
  </si>
  <si>
    <t>Business process performance optimisation</t>
  </si>
  <si>
    <t>Uses AI on process data to analyse events, surface optimisation opportunities and support business process improvements across workflows.</t>
  </si>
  <si>
    <t>Workday cites “5x ROI potential per event analysed” and “900 hours saved annually” as early adopter value signals.</t>
  </si>
  <si>
    <t>Business Process data</t>
  </si>
  <si>
    <t>Provides alerts and recommendations on improvements,  Provides intelligent, highlytailored recommendations to optimize processes.  Instant comparison of
performance across industry</t>
  </si>
  <si>
    <t>Frontline Agent</t>
  </si>
  <si>
    <t>Workforce management</t>
  </si>
  <si>
    <t>Frontline scheduling and shift changes</t>
  </si>
  <si>
    <t>Supports frontline managers with scheduling, shift coverage and transaction avoidance to cut time on schedule changes and improve coverage.</t>
  </si>
  <si>
    <t>Workday cites large savings including high percentage reductions in manager time on schedule changes and transaction avoidance, plus seven figure savings potential in some scenarios.</t>
  </si>
  <si>
    <t>The agent automatically notifies managers of reported
absences and uncovered shifts, swiftly suggests optimal worker replacements,
efficiently selects the best-fit worker, and seamlessly confirms the successful shift
swap and new assignment to the manager, all via SMS</t>
  </si>
  <si>
    <t>Scheduling and absence data, possibility for workers to give absence via SMS</t>
  </si>
  <si>
    <t>Self-Service Agent</t>
  </si>
  <si>
    <t>Employee experience</t>
  </si>
  <si>
    <t>Employee self-service and knowledge</t>
  </si>
  <si>
    <t>Provides natural language, multi-turn conversations across channels, unifies HR knowledge and policies and guides employees to complete self-service tasks in context.</t>
  </si>
  <si>
    <t>Empower employees to securely and quickly access personalized
information, take action to manage their personal details, time off, and pay.</t>
  </si>
  <si>
    <t>Knowledge articles, HCM Core data</t>
  </si>
  <si>
    <t>HR Case Deflection Rate
Self Service Resolution Rate
Task Completion Time
Knowledge Retrieval Time
Case Resolution
Time</t>
  </si>
  <si>
    <t>Time to First Insight
Number of Send Backs</t>
  </si>
  <si>
    <t>Weekly Manager Time Spent on Scheduling
Scheduled vs. Actual Variance
Time Correction per Pay Period</t>
  </si>
  <si>
    <t>Conversational Recruiting Agent (Paradox)</t>
  </si>
  <si>
    <t>Candidate conversations and scheduling</t>
  </si>
  <si>
    <t>A conversational recruiting agent that uses chat to engage candidates and support recruiting processes, integrated into the Workday agent ecosystem.</t>
  </si>
  <si>
    <t>Workday positions it as improving candidate experience and recruiter efficiency, but does not assign explicit numeric KPIs in the slides shown.</t>
  </si>
  <si>
    <t>Workday highlights higher likelihood of internal moves, more internal applications, higher candidate quality and improved retention.</t>
  </si>
  <si>
    <t>Workday mentions organisations losing 2 days per week to manual payroll and positions the agent to cut admin time, reduce errors and increase case deflection. Up to 75 percent faster analysis on minimum wage change.</t>
  </si>
  <si>
    <t>candidates use chat &amp; text-toapply</t>
  </si>
  <si>
    <t>Conversational Apply and Conversational
Scheduling</t>
  </si>
  <si>
    <t>Time spent on scheduling
Time to hire
Conversion rates</t>
  </si>
  <si>
    <t>Knowledge Learning Agent (Sana)</t>
  </si>
  <si>
    <t>Knowledge Management / Learning</t>
  </si>
  <si>
    <t>Connects Workday with Sana’s knowledge and learning capabilities to provide richer, AI-powered answers and learning experiences in the flow of work.</t>
  </si>
  <si>
    <t>Workday focus on improved knowledge retrieval and learning experience</t>
  </si>
  <si>
    <t>Knowledge articles and learning content</t>
  </si>
  <si>
    <t>Creates courses, faster search for knowledge, providing AI agents that can automate tasks, generate reports, summarize meetings, and answer any question using your company’s knowledge.</t>
  </si>
  <si>
    <t>Sana is GA</t>
  </si>
  <si>
    <t>Supplier Contract Agent</t>
  </si>
  <si>
    <t>Knowledge retrieval and learning content</t>
  </si>
  <si>
    <t>Procurement</t>
  </si>
  <si>
    <t>Supplier contract compliance and savings</t>
  </si>
  <si>
    <t>Extracts commercial terms and line-item pricing from executed supplier contracts and links them to procurement flows so negotiated savings are captured and compliance is monitored.</t>
  </si>
  <si>
    <t>Value metrics focus on cost per PO or invoice, maverick spend, purchase price variance and procurement cycle time. Workday positions it as maximising savings and reducing risk from supplier contracts.</t>
  </si>
  <si>
    <t>Measures include HR case deflection rate, self service resolution rate, task completion time, knowledge retrieval time and case resolution time. Workday also notes around 20 percent of employee time is lost searching for information today.</t>
  </si>
  <si>
    <t>Measures mentioned include time to fill, reduced sourcing costs, re-hire or engagement rate and manager review time. Workday also stresses cost optimisation through talent rediscovery and reduced third party mark ups.</t>
  </si>
  <si>
    <t>Cost per PO/Invoice
Maverick Spend
Purchase Price Variance
Procurement Cycle Time</t>
  </si>
  <si>
    <t>Supplier contracts</t>
  </si>
  <si>
    <t>Automated Price &amp; Term Extraction,  Conversational Contract Analysis, analyze spend against a single, complete, and trustworthy contract record.</t>
  </si>
  <si>
    <t>Revenue Contract Agent</t>
  </si>
  <si>
    <t>Revenue accounting</t>
  </si>
  <si>
    <t>Revenue contracts and document driven accounting</t>
  </si>
  <si>
    <t>Ties into the document driven accounting vision where contract data from Evisort and other sources is used to automate billing schedules, revenue recognition and accounting.</t>
  </si>
  <si>
    <t>Workday reference around 150K reduced contract management costs for revenue related contract automation as well as broader efficiency in billing and revenue schedules.</t>
  </si>
  <si>
    <t>Automatically extracts and analyzes
information from unstructured documents. Automate entire
contract lifecycle, specifically downstream activities like billing schedules,
recommends revenue recognition, and automates accounting entries. Ask questions on any revenue contract</t>
  </si>
  <si>
    <t>Revenue contracts</t>
  </si>
  <si>
    <t>Planning Agent</t>
  </si>
  <si>
    <t>FP&amp;A</t>
  </si>
  <si>
    <t>Planning analysis and data exploration</t>
  </si>
  <si>
    <t>Supports planning teams with AI-driven analysis and faster data exploration across planning scenarios and reports in Workday.</t>
  </si>
  <si>
    <t>Workday cites about 30 percent time savings on data exploration per month as an early adopter signal.</t>
  </si>
  <si>
    <t>Days Post-Close for Variance Analysis
Time to Create Financial &amp; Executive Reporting
Number of Intra-Month Analyses Run</t>
  </si>
  <si>
    <t xml:space="preserve">Time to Billing Readiness
Reduce Number of Billing Errors
Enables conversational discovery </t>
  </si>
  <si>
    <t>Ask questions, and uncover meaningful patterns through dynamic
querying. Generates supporting visuals and charts to enhance analysis. akes planning accessible to everyone through
natural language.</t>
  </si>
  <si>
    <t>Planning models</t>
  </si>
  <si>
    <t>Financial Audit Agent</t>
  </si>
  <si>
    <t>Audit &amp; controls</t>
  </si>
  <si>
    <t>Financial anomaly detection and audit support</t>
  </si>
  <si>
    <t>Uses AI to analyse financial transactions and processes to surface anomalies, support internal controls and audit work, and reduce manual review effort.</t>
  </si>
  <si>
    <t>Positioned as reducing time spent on manual anomaly detection and improving control effectiveness. It is cited together with other agents in the early adopter slide that highlights growing value from agents.</t>
  </si>
  <si>
    <t>Time Spent on Audit Requests
Consultant Spend
Automated vs. Manual Requests Sent</t>
  </si>
  <si>
    <t>Automated sample retrieval for procure to pay, business assets, etc. Support specific and query based sample retrieval. Compile and download sample evidence for delivery to auditors</t>
  </si>
  <si>
    <t>Financial data</t>
  </si>
  <si>
    <t>A007</t>
  </si>
  <si>
    <t>A008</t>
  </si>
  <si>
    <t>A009</t>
  </si>
  <si>
    <t>A010</t>
  </si>
  <si>
    <t>A011</t>
  </si>
  <si>
    <t>A012</t>
  </si>
  <si>
    <t>A013</t>
  </si>
  <si>
    <t>A014</t>
  </si>
  <si>
    <t>A015</t>
  </si>
  <si>
    <t>Case Agent</t>
  </si>
  <si>
    <t>HR service delivery</t>
  </si>
  <si>
    <t>HR cases and service requests</t>
  </si>
  <si>
    <t>TBD</t>
  </si>
  <si>
    <t>Coming in 2026</t>
  </si>
  <si>
    <t>Performance Agent</t>
  </si>
  <si>
    <t>Performance Management</t>
  </si>
  <si>
    <t>Performance management and reviews</t>
  </si>
  <si>
    <t>Financial Close Agent</t>
  </si>
  <si>
    <t>Finance</t>
  </si>
  <si>
    <t>Period close activities</t>
  </si>
  <si>
    <t>Job Architecture Agent</t>
  </si>
  <si>
    <t>Job catalog, grades and structures</t>
  </si>
  <si>
    <t>Job Architecture</t>
  </si>
  <si>
    <t>Student Administration Agent</t>
  </si>
  <si>
    <t>Student</t>
  </si>
  <si>
    <t>Student administration</t>
  </si>
  <si>
    <t>Academic Requirements Agent</t>
  </si>
  <si>
    <t>Academic requirements and progression</t>
  </si>
  <si>
    <t>Learning and Development Agent</t>
  </si>
  <si>
    <t>Learning</t>
  </si>
  <si>
    <t>Learning and development processes</t>
  </si>
  <si>
    <t>Workday Paradox Candidate Experience Agent</t>
  </si>
  <si>
    <t>Candidate experience in recruiting</t>
  </si>
  <si>
    <t>Document Intelligence for Contingent Labor Agent</t>
  </si>
  <si>
    <t>Documents related to contingent labour</t>
  </si>
  <si>
    <t>Employee Sentiment Agent</t>
  </si>
  <si>
    <t>Sentiment analysis of employees</t>
  </si>
  <si>
    <t>Business Process Copilot Agent</t>
  </si>
  <si>
    <t>Business process guidance and automation</t>
  </si>
  <si>
    <t>Financial Test Agent</t>
  </si>
  <si>
    <t>Financial testing and validation</t>
  </si>
  <si>
    <t>Cost &amp; Profitability Agent</t>
  </si>
  <si>
    <t>Cost and profitability analysis</t>
  </si>
  <si>
    <t>Case Agent is described as an HR service delivery agent that automates case classification and assignment, provides resolution suggestions using knowledge and similar cases, and runs trend analysis so teams spend less time on triage.</t>
  </si>
  <si>
    <t>Assignment speed, measure median time from case creation to first owner, target a reduction as Case Agent automates classification and assignment using workload and SLA signals.</t>
  </si>
  <si>
    <t>Performance Agent drafts objective, evidence based review content from Workday and third party signals, keeps the human in the loop, and aims to reduce bias.</t>
  </si>
  <si>
    <t>Manager time saved per review, minutes saved when starting from an AI draft instead of a blank page. Tie to the agent’s “drafts evidence based reviews” outcome and the broader “remove blank page work”</t>
  </si>
  <si>
    <t xml:space="preserve">lose Agent generates close task lists and owners, monitors prerequisites and nudges next actions, safely closes period activity groups after dependency checks, and automates standard tasks like revaluations and report pack generation. </t>
  </si>
  <si>
    <t>Early adopter 26R1, broader availability planned for 26R2.</t>
  </si>
  <si>
    <t>Close cycle time, days from period end to books closed, target reduction as task lists, sequencing, and nudges shorten handoffs.</t>
  </si>
  <si>
    <t>Job Architecture Agent maps incoming roles and proposes new families to speed large-scale updates like M&amp;A rationalization.</t>
  </si>
  <si>
    <t>Role mapping speed during events like M&amp;A, time to map and place incoming roles into existing families, should fall as the agent proposes structures.</t>
  </si>
  <si>
    <t>First student focused agent. Supports registrar, bursar, and financial aid teams. Monitors transcript status, prompts students for missing documents, suggests transfer credit equivalencies when rules are missing. Early direction includes assisting faculty grade collection by drafting reminders and recording grades with faculty approval.</t>
  </si>
  <si>
    <t>Transfer credit turnaround, time from transcript received to evaluation decision, should drop as the agent suggests equivalencies and flags gaps.</t>
  </si>
  <si>
    <t>A016</t>
  </si>
  <si>
    <t>A017</t>
  </si>
  <si>
    <t>A018</t>
  </si>
  <si>
    <t>A019</t>
  </si>
  <si>
    <t>A020</t>
  </si>
  <si>
    <t>A021</t>
  </si>
  <si>
    <t>A022</t>
  </si>
  <si>
    <t>A023</t>
  </si>
  <si>
    <t>A024</t>
  </si>
  <si>
    <t>A025</t>
  </si>
  <si>
    <t>A026</t>
  </si>
  <si>
    <t>A027</t>
  </si>
  <si>
    <t>A028</t>
  </si>
  <si>
    <t>“Early agent directions” include Academic Requirements Management, alongside Student Administration and Faculty. Detail is light in the materials. Closely related features live now include troubleshooting consoles for transfer and academic progress that explain “why not applied,” show disqualified vs eligible courses, and provide AI summaries for advisors.</t>
  </si>
  <si>
    <t>“Why not applied” resolution time, measure the time from a flagged requirement conflict to resolution, informed by the Academic Progress troubleshooting console and AI summaries. Aim for a marked reduction.</t>
  </si>
  <si>
    <t>Employee Sentiment Agent listens to comments and scores, detects shifts, answers questions, sends targeted surveys, and suggests or triggers actions, including handoffs to other Workday agents, for example launching targeted learning.</t>
  </si>
  <si>
    <t>Peakon</t>
  </si>
  <si>
    <t>Time to detect sentiment shift, hours or days from signal to alert, should compress as the agent continuously monitors driver trends and comments. Targeted survey completion rate, response rate on micro-surveys triggered by the agent for at-risk segments, aim for higher completion with shorter feedback loops.</t>
  </si>
  <si>
    <t>Financial Test Agent sits on top of a Financial Test Suite that runs continuous tests across configuration, business processes, and transactions. The agent interprets findings, recommends corrective actions, triggers holds on risky items, notifies stakeholders, and guides where to add new tests, including from a Test Marketplace co developed with KPMG. A conversational test builder helps non experts create tests by locating data, proposing logic, cadence, and thresholds.</t>
  </si>
  <si>
    <t>GA Target 26R1</t>
  </si>
  <si>
    <t>Issues prevented by holds, count and value of risky transactions automatically paused by the agent, for example duplicate invoices, with resolution time to clearance. Control confidence score uplift, movement in the suite’s process level confidence scores after adding tests or fixes, weighted by severity and impact.</t>
  </si>
  <si>
    <t>Time to shortlist per requisition
Recruiter screening hours per hire
Qualified candidate coverage rate
Internal / silver-medalist reuse rate
Time to fill</t>
  </si>
  <si>
    <t>Internal mobility rate
Internal application rate per vacancy
Internal hire ratio
Quality of internal hire 
Retention rate of internal movers at 12 months</t>
  </si>
  <si>
    <t>Contract Execution Time 
Outside Legal Spend 
Number of Contract Errors
Time to Onboard Vendors &amp; Customers
Request Backlog</t>
  </si>
  <si>
    <t>Outside Legal Spend
Time to Update Clause Across All Contracts
Time for Compliance Audits
Missed Deadlines &amp; Auto-Renewals</t>
  </si>
  <si>
    <t xml:space="preserve">Time-to-Fill Role
Reduced Sourcing Costs
Re-Hire/Engagement Rate
Time for Manager Reviews </t>
  </si>
  <si>
    <t>Time on Payroll Admin Tasks
Payroll Errors
Payroll Adjustments
Case Deflection Rate
Payroll Tasks Completed</t>
  </si>
  <si>
    <t>Knowledge search success rate
Average time to answer knowledge queries
Deflection rate of knowledge-related tickets
Learning content consumption rate from agent-suggested items
User satisfaction score for learning</t>
  </si>
  <si>
    <t>Reconciliation Agent (Incubane)</t>
  </si>
  <si>
    <t>Account reconciliation and variance analysis</t>
  </si>
  <si>
    <t>Matches transactions across ledgers, bank statements and subledgers, highlights gaps or duplicates, explains variances and routes exceptions to the right owner.</t>
  </si>
  <si>
    <t>Shorter reconciliation cycle, fewer unreconciled items, lower write offs, better audit readiness.</t>
  </si>
  <si>
    <t>GL entries, bank statements, subledger records, account mappings.</t>
  </si>
  <si>
    <t>Reconciled item status, variance explanations, suggested journal entries or clearing actions, exception queues.</t>
  </si>
  <si>
    <t>C01</t>
  </si>
  <si>
    <t>C02</t>
  </si>
  <si>
    <t>Security access requests and anomaly review</t>
  </si>
  <si>
    <t>Analyses user access requests, proposes role assignments and approvals, and detects security mismatches between job profiles and security roles for review.</t>
  </si>
  <si>
    <t>Faster turnaround on access requests, fewer access errors, fewer SoD or policy violations, improved security audit findings.</t>
  </si>
  <si>
    <t>Access request tickets, worker and job profile data, current security role assignments, SoD rules.</t>
  </si>
  <si>
    <t>Recommended roles, risk flags for high risk access, anomaly reports for review, routed approval tasks.</t>
  </si>
  <si>
    <t>C03</t>
  </si>
  <si>
    <t>Data quality monitoring and remediation</t>
  </si>
  <si>
    <t>Assigns and tracks data quality tasks, flags anomalies and missing data, contacts data owners and escalates when rules are breached.</t>
  </si>
  <si>
    <t>Fewer missing or invalid key fields, fewer process failures from bad data, higher master data completeness, better reporting quality.</t>
  </si>
  <si>
    <t>Data quality rules, exception reports, master data records, ownership mappings.</t>
  </si>
  <si>
    <t>Anomaly lists, worklists for data owners, reminder notifications, escalation items.</t>
  </si>
  <si>
    <t>C04</t>
  </si>
  <si>
    <t>Organisational change design and approvals</t>
  </si>
  <si>
    <t>Supports designing organisational changes, checks against master data rules, flags risks such as span of control and routes proposed structures for approval.</t>
  </si>
  <si>
    <t>Faster completion of org changes, fewer policy violations, better span of control compliance, improved transparency on org impacts.</t>
  </si>
  <si>
    <t>Proposed positions and reporting lines, current org structure, org design rules and thresholds.</t>
  </si>
  <si>
    <t>Risk and rule check results, suggested adjustments, approval routes, before and after org views.</t>
  </si>
  <si>
    <t>C05</t>
  </si>
  <si>
    <t>Integration monitoring and issue triage</t>
  </si>
  <si>
    <t>Monitors integrations, flags failures or anomalies, performs first level analysis and proposes likely root causes and fixes.</t>
  </si>
  <si>
    <t>Reduced integration downtime, faster time to resolution, fewer failed integration runs, lower manual monitoring effort.</t>
  </si>
  <si>
    <t>Integration run logs, status codes, error messages, performance metrics.</t>
  </si>
  <si>
    <t>Issue summaries, priority flags, suggested next steps or fixes, tickets for support teams.</t>
  </si>
  <si>
    <t>C06</t>
  </si>
  <si>
    <t>Manager self service</t>
  </si>
  <si>
    <t>Manager Workday tasks and team insights</t>
  </si>
  <si>
    <t>Assists managers with recurring Workday tasks, initiates complex MSS actions and offers guidance on leading their team using performance and sentiment signals.</t>
  </si>
  <si>
    <t>Reduced manager admin time, higher completion rate of MSS tasks, better follow up on team issues, improved team sentiment over time.</t>
  </si>
  <si>
    <t>Manager’s team data, open tasks, performance and absence history, sentiment or survey data.</t>
  </si>
  <si>
    <t>Draft transactions, reminders, recommended actions, simple coaching suggestions for team situations.</t>
  </si>
  <si>
    <t>C07</t>
  </si>
  <si>
    <t>Goal setting, development planning and coaching support</t>
  </si>
  <si>
    <t>Lets employees discuss goals with an agent, then recommends relevant trainings, coaching plans and potential mentors based on their profile and objectives.</t>
  </si>
  <si>
    <t>Higher goal completion and quality, more targeted learning enrolments, increased mentoring matches, stronger link between goals and development actions.</t>
  </si>
  <si>
    <t>Employee goals, role and competency data, learning catalogue, mentoring or coach profiles.</t>
  </si>
  <si>
    <t>Refined goals, suggested learning items, structured coaching plan, list of potential mentors to approach.</t>
  </si>
  <si>
    <t>C08</t>
  </si>
  <si>
    <t>360 feedback initiation, collection and synthesis</t>
  </si>
  <si>
    <t>Orchestrates 360 feedback cycles, invites participants, sends reminders and produces structured summaries of feedback themes for employees and managers.</t>
  </si>
  <si>
    <t>Higher 360 completion rates, shorter cycle times, better quality of feedback summaries, more consistent use of 360 insights in reviews.</t>
  </si>
  <si>
    <t>Participant lists, feedback questionnaires, historic performance or feedback data.</t>
  </si>
  <si>
    <t>Invitation and reminder messages, collected responses, synthesised feedback summary and key themes.</t>
  </si>
  <si>
    <t>Security Agent  (Incubane)</t>
  </si>
  <si>
    <t>Data Quality Agent  (Incubane)</t>
  </si>
  <si>
    <t>Security</t>
  </si>
  <si>
    <t>Cross Functional</t>
  </si>
  <si>
    <t>Org design</t>
  </si>
  <si>
    <t>Integrations</t>
  </si>
  <si>
    <t>Talent &amp; Performance</t>
  </si>
  <si>
    <t>Org Design Agent (Incubane)</t>
  </si>
  <si>
    <t>Integration Agent (Incubane)</t>
  </si>
  <si>
    <t>Manager Assistant Agent (Incubane)</t>
  </si>
  <si>
    <t>GROW Agent (Incubane)</t>
  </si>
  <si>
    <t>360 Feedback Agent (Incubane)</t>
  </si>
  <si>
    <t>HCM Core</t>
  </si>
  <si>
    <t>HCM Core or Financials</t>
  </si>
  <si>
    <t>HCM Core
Talent &amp; Performance</t>
  </si>
  <si>
    <t>Financials</t>
  </si>
  <si>
    <t>HCM Core
360 Built on Workday App</t>
  </si>
  <si>
    <t>C09</t>
  </si>
  <si>
    <t>My Agent Use Case</t>
  </si>
  <si>
    <t>Custom Agent Use Cases</t>
  </si>
  <si>
    <t>Use Case Name</t>
  </si>
  <si>
    <t>Owner</t>
  </si>
  <si>
    <t>Time Saved Per Execution Min</t>
  </si>
  <si>
    <t>Hourly Rate</t>
  </si>
  <si>
    <t>Annual Hours Saved</t>
  </si>
  <si>
    <t>Annual Time Value</t>
  </si>
  <si>
    <t>Annual External Spend Savings</t>
  </si>
  <si>
    <t>Annual Error or Risk Avoided Value</t>
  </si>
  <si>
    <t>Intangible Notes</t>
  </si>
  <si>
    <t>OneOff Build Internal Cost</t>
  </si>
  <si>
    <t>OneOff Build External Cost</t>
  </si>
  <si>
    <t>OneOff Change Training Cost</t>
  </si>
  <si>
    <t>OneOff Total Cost</t>
  </si>
  <si>
    <t>Annual License Workday Cost</t>
  </si>
  <si>
    <t>Annual License Partner Cost</t>
  </si>
  <si>
    <t>Tokens Per Call</t>
  </si>
  <si>
    <t>Cost Per 1K Tokens</t>
  </si>
  <si>
    <t>Calls Per Year</t>
  </si>
  <si>
    <t>Annual Token Cost</t>
  </si>
  <si>
    <t>Annual Support FTE Cost</t>
  </si>
  <si>
    <t>Other Annual Costs</t>
  </si>
  <si>
    <t>Annual Total Costs</t>
  </si>
  <si>
    <t>Annual Total Benefits</t>
  </si>
  <si>
    <t>Net Annual Benefit</t>
  </si>
  <si>
    <t>Payback Period Years</t>
  </si>
  <si>
    <t>ROI Percent</t>
  </si>
  <si>
    <t>External hiring screening and sourcing</t>
  </si>
  <si>
    <t>HRIS / Talent Acquisition</t>
  </si>
  <si>
    <t>Better candidate and manager experience, improved quality of shortlist</t>
  </si>
  <si>
    <t>Intangible Employee Experience Score (1-5)</t>
  </si>
  <si>
    <t>Intangible Risk Reduction Score (1-5)</t>
  </si>
  <si>
    <t>Other Tangible Benefits Value Annual</t>
  </si>
  <si>
    <t>Agent Business Case Template</t>
  </si>
  <si>
    <t>-</t>
  </si>
  <si>
    <t>Add other provider</t>
  </si>
  <si>
    <t>o4-mini</t>
  </si>
  <si>
    <t>OpenAI</t>
  </si>
  <si>
    <t>GPT-4.1</t>
  </si>
  <si>
    <t>Llama 3.3 70b</t>
  </si>
  <si>
    <t>Meta</t>
  </si>
  <si>
    <t>Llama 3.2 90b</t>
  </si>
  <si>
    <t>Gemini 2.0 Flash</t>
  </si>
  <si>
    <t>Google</t>
  </si>
  <si>
    <t>Gemini 2.5 Pro</t>
  </si>
  <si>
    <t>Claude 3.5 Haiku</t>
  </si>
  <si>
    <t>Anthropic</t>
  </si>
  <si>
    <t>Claude Sonnet 4</t>
  </si>
  <si>
    <t>Total</t>
  </si>
  <si>
    <t>Output per 1K Tokens</t>
  </si>
  <si>
    <t>Input per 1K tokens</t>
  </si>
  <si>
    <t>Cost Per Model</t>
  </si>
  <si>
    <t>Provider</t>
  </si>
  <si>
    <t>Output Tokens Spend per Year</t>
  </si>
  <si>
    <t>Average amount of output tokens per prompt</t>
  </si>
  <si>
    <t>Input Tokens Spend per Year</t>
  </si>
  <si>
    <t>Total Number of API Calls</t>
  </si>
  <si>
    <t>Average amount of input tokens per prompt</t>
  </si>
  <si>
    <t>Monthly</t>
  </si>
  <si>
    <t>Frequency of use</t>
  </si>
  <si>
    <t>Number of users</t>
  </si>
  <si>
    <t>Count</t>
  </si>
  <si>
    <t>Area</t>
  </si>
  <si>
    <t>Token Cost &amp; Use Case Estimator</t>
  </si>
  <si>
    <r>
      <t xml:space="preserve">Use this workbook to map your agents, compare options and build a simple business case.
All fields you need to fill yourself are marked in green.
</t>
    </r>
    <r>
      <rPr>
        <b/>
        <sz val="14"/>
        <rFont val="Calibri"/>
        <family val="2"/>
        <scheme val="minor"/>
      </rPr>
      <t xml:space="preserve">Workday Agent Catalogue tab
</t>
    </r>
    <r>
      <rPr>
        <sz val="14"/>
        <rFont val="Calibri"/>
        <family val="2"/>
        <scheme val="minor"/>
      </rPr>
      <t xml:space="preserve">Purpose: Overview of all relevant Workday and partner agents in one place.
Helps you see what exists, what is available in your tenant, and where the biggest opportunities are.
What to do: Review the prefilled rows with known Workday and associated agents. 
For each agent, fill in if you want to activate it in your tenant.
</t>
    </r>
    <r>
      <rPr>
        <b/>
        <sz val="14"/>
        <rFont val="Calibri"/>
        <family val="2"/>
        <scheme val="minor"/>
      </rPr>
      <t xml:space="preserve">Custom Agent Use Cases tab
</t>
    </r>
    <r>
      <rPr>
        <sz val="14"/>
        <rFont val="Calibri"/>
        <family val="2"/>
        <scheme val="minor"/>
      </rPr>
      <t xml:space="preserve">Purpose: Backlog of custom agents you may want to build or buy, tailored to your organisation.
What to do: Add a row for ideas you and your team have for agents (it's prefilled with Incubane agents). 
</t>
    </r>
    <r>
      <rPr>
        <b/>
        <sz val="14"/>
        <rFont val="Calibri"/>
        <family val="2"/>
        <scheme val="minor"/>
      </rPr>
      <t xml:space="preserve">Agent Business Case Template tab
</t>
    </r>
    <r>
      <rPr>
        <sz val="14"/>
        <rFont val="Calibri"/>
        <family val="2"/>
        <scheme val="minor"/>
      </rPr>
      <t xml:space="preserve">Purpose: Build a full business case for an agent or use case, including benefits, costs and ROI.
What to do: Remove the example line and fill in all green fields for the use cases you've identified in the previous tabs. 
The sheet will calculate: Annual hours saved and time value, Total annual benefits, Total annual costs, Net annual benefit, Payback period and ROI percent. 
Use this output in your slides or documents with finance and leadership.
</t>
    </r>
    <r>
      <rPr>
        <b/>
        <sz val="14"/>
        <rFont val="Calibri"/>
        <family val="2"/>
        <scheme val="minor"/>
      </rPr>
      <t>Token Cost &amp; Use Case Estimator tab</t>
    </r>
    <r>
      <rPr>
        <sz val="14"/>
        <rFont val="Calibri"/>
        <family val="2"/>
        <scheme val="minor"/>
      </rPr>
      <t xml:space="preserve">
Purpose: Estimate model token usage and cost for each use case, then feed that into the business case.
What to do: 
1. Identify your use case: Decide which agent or flow you want to estimate.
2. Collect sample prompts and responses. Take a few real examples of input and output for this use case.
3. Measure token counts: Use a tool such as https://token-calculator.net/ or your internal tooling to estimate average input and output tokens per call.
4. Check your model prices: Use the same site, or your internal pricing sheet, to make sure the cost per 1K tokens is up to date for the model you plan to use.
5. Fill in the green fields.</t>
    </r>
  </si>
  <si>
    <t>Workday Agent Catalogue &amp; Business Case Workbook - Instructions</t>
  </si>
  <si>
    <t>Workday Native Agents Catalogue</t>
  </si>
  <si>
    <t>Demo</t>
  </si>
  <si>
    <t>N/A</t>
  </si>
  <si>
    <t>No demo, more details here</t>
  </si>
  <si>
    <t>2026R1 (GA)</t>
  </si>
  <si>
    <t xml:space="preserve">Rising Demo </t>
  </si>
  <si>
    <t>Availibility 
(safe harbor applies)</t>
  </si>
  <si>
    <t>2025R2 for Early Adopters
27R1 expected GA</t>
  </si>
  <si>
    <t>Core Financials
Contract Intelligence SKU</t>
  </si>
  <si>
    <t>Currently in EA (accepting applications)</t>
  </si>
  <si>
    <t>Currently in EA (full)
GA TBD</t>
  </si>
  <si>
    <t>Currently in EA (accepting applications)
GA TBD</t>
  </si>
  <si>
    <t>Currently in EA (accpeting applications)
2026R1 (GA)</t>
  </si>
  <si>
    <t>Currently in EA (Full)
Coming in 2026</t>
  </si>
  <si>
    <t>2025R2 for Early Adopter (accepting applications)
2026R1 (GA)</t>
  </si>
  <si>
    <t>2025R1+ for Early Adopters (full)
2026R1: Limited Availability (&lt; 20 customers)
2026R2 (GA)</t>
  </si>
  <si>
    <t>2025R2 for Early Adopters
2026R2 (GA)</t>
  </si>
  <si>
    <t>HiredScore AI for Recruiting (AIRC)
VNDLY Extended Workforce Management (EWM)</t>
  </si>
  <si>
    <t>Payroll (All Workday Supported Payroll countries)</t>
  </si>
  <si>
    <t>Workday Scheduling
Workday Messaging</t>
  </si>
  <si>
    <t>No explicit mention of additional SKUs needed</t>
  </si>
  <si>
    <t>HCM Core
*Workday Help (if customers would like to display Help Articles within the Self Service Agent)</t>
  </si>
  <si>
    <t>Core HCM
Recruiting
Hiredscore AI for Recruiting</t>
  </si>
  <si>
    <t>Sana</t>
  </si>
  <si>
    <t>Core Financials
Procurement
Contract Intelligence</t>
  </si>
  <si>
    <t>Adaptive Planning</t>
  </si>
  <si>
    <t>Financial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</si>
</sst>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
    <numFmt numFmtId="165" formatCode="&quot;$&quot;#,##0"/>
    <numFmt numFmtId="166" formatCode="&quot;$&quot;#,##0.0000"/>
  </numFmts>
  <fonts count="10" x14ac:knownFonts="1">
    <font>
      <sz val="11"/>
      <color theme="1"/>
      <name val="Calibri"/>
      <family val="2"/>
      <scheme val="minor"/>
    </font>
    <font>
      <b/>
      <sz val="11"/>
      <color theme="1"/>
      <name val="Calibri"/>
      <family val="2"/>
      <scheme val="minor"/>
    </font>
    <font>
      <b/>
      <sz val="11"/>
      <color theme="0"/>
      <name val="Calibri"/>
      <family val="2"/>
      <scheme val="minor"/>
    </font>
    <font>
      <u/>
      <sz val="11"/>
      <color theme="10"/>
      <name val="Calibri"/>
      <family val="2"/>
      <scheme val="minor"/>
    </font>
    <font>
      <sz val="8"/>
      <name val="Calibri"/>
      <family val="2"/>
      <scheme val="minor"/>
    </font>
    <font>
      <b/>
      <sz val="28"/>
      <color theme="0"/>
      <name val="Calibri"/>
      <family val="2"/>
      <scheme val="minor"/>
    </font>
    <font>
      <sz val="14"/>
      <name val="Calibri"/>
      <family val="2"/>
      <scheme val="minor"/>
    </font>
    <font>
      <b/>
      <sz val="14"/>
      <name val="Calibri"/>
      <family val="2"/>
      <scheme val="minor"/>
    </font>
    <font>
      <sz val="11"/>
      <name val="Calibri"/>
      <family val="2"/>
      <scheme val="minor"/>
    </font>
    <font>
      <b/>
      <sz val="36"/>
      <color theme="0"/>
      <name val="Calibri"/>
      <family val="2"/>
      <scheme val="minor"/>
    </font>
  </fonts>
  <fills count="6">
    <fill>
      <patternFill patternType="none"/>
    </fill>
    <fill>
      <patternFill patternType="gray125"/>
    </fill>
    <fill>
      <patternFill patternType="solid">
        <fgColor rgb="FF0070C0"/>
        <bgColor indexed="64"/>
      </patternFill>
    </fill>
    <fill>
      <patternFill patternType="solid">
        <fgColor theme="1"/>
        <bgColor indexed="64"/>
      </patternFill>
    </fill>
    <fill>
      <patternFill patternType="solid">
        <fgColor theme="4"/>
        <bgColor indexed="64"/>
      </patternFill>
    </fill>
    <fill>
      <patternFill patternType="solid">
        <fgColor theme="9"/>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51">
    <xf numFmtId="0" fontId="0" fillId="0" borderId="0" xfId="0"/>
    <xf numFmtId="0" fontId="1" fillId="0" borderId="0" xfId="0" applyFont="1" applyAlignment="1">
      <alignment horizontal="center" vertical="center" wrapText="1"/>
    </xf>
    <xf numFmtId="0" fontId="0" fillId="0" borderId="0" xfId="0" applyAlignment="1">
      <alignment vertical="center" wrapText="1"/>
    </xf>
    <xf numFmtId="0" fontId="0" fillId="0" borderId="0" xfId="0" applyAlignment="1">
      <alignment wrapText="1"/>
    </xf>
    <xf numFmtId="164" fontId="0" fillId="0" borderId="0" xfId="0" applyNumberFormat="1" applyAlignment="1">
      <alignment vertical="center" wrapText="1"/>
    </xf>
    <xf numFmtId="0" fontId="0" fillId="0" borderId="0" xfId="0" applyAlignment="1">
      <alignment vertical="top" wrapText="1"/>
    </xf>
    <xf numFmtId="0" fontId="3" fillId="0" borderId="0" xfId="1"/>
    <xf numFmtId="0" fontId="1" fillId="2" borderId="0" xfId="0" applyFont="1" applyFill="1" applyAlignment="1">
      <alignment horizontal="center" vertical="center" wrapText="1"/>
    </xf>
    <xf numFmtId="0" fontId="0" fillId="3" borderId="0" xfId="0" applyFill="1"/>
    <xf numFmtId="0" fontId="0" fillId="3" borderId="0" xfId="0" applyFill="1" applyAlignment="1">
      <alignment wrapText="1"/>
    </xf>
    <xf numFmtId="0" fontId="5" fillId="3" borderId="0" xfId="0" applyFont="1" applyFill="1" applyAlignment="1">
      <alignment vertical="center"/>
    </xf>
    <xf numFmtId="0" fontId="2" fillId="2" borderId="0" xfId="0" applyFont="1" applyFill="1" applyAlignment="1">
      <alignment horizontal="center" vertical="center" wrapText="1"/>
    </xf>
    <xf numFmtId="3" fontId="0" fillId="0" borderId="0" xfId="0" applyNumberFormat="1" applyAlignment="1">
      <alignment vertical="center" wrapText="1"/>
    </xf>
    <xf numFmtId="165" fontId="0" fillId="0" borderId="0" xfId="0" applyNumberFormat="1" applyAlignment="1">
      <alignment vertical="center" wrapText="1"/>
    </xf>
    <xf numFmtId="2" fontId="0" fillId="0" borderId="0" xfId="0" applyNumberFormat="1" applyAlignment="1">
      <alignment vertical="center" wrapText="1"/>
    </xf>
    <xf numFmtId="9" fontId="0" fillId="0" borderId="0" xfId="0" applyNumberFormat="1" applyAlignment="1">
      <alignment vertical="center" wrapText="1"/>
    </xf>
    <xf numFmtId="164" fontId="0" fillId="0" borderId="1" xfId="0" applyNumberFormat="1" applyBorder="1"/>
    <xf numFmtId="166" fontId="0" fillId="0" borderId="1" xfId="0" applyNumberFormat="1" applyBorder="1"/>
    <xf numFmtId="0" fontId="0" fillId="0" borderId="1" xfId="0" applyBorder="1"/>
    <xf numFmtId="0" fontId="2" fillId="4" borderId="1" xfId="0" applyFont="1" applyFill="1" applyBorder="1"/>
    <xf numFmtId="3" fontId="0" fillId="0" borderId="1" xfId="0" applyNumberFormat="1" applyBorder="1"/>
    <xf numFmtId="165" fontId="0" fillId="5" borderId="0" xfId="0" applyNumberFormat="1" applyFill="1" applyAlignment="1">
      <alignment vertical="center" wrapText="1"/>
    </xf>
    <xf numFmtId="0" fontId="0" fillId="5" borderId="0" xfId="0" applyFill="1" applyAlignment="1">
      <alignment vertical="center" wrapText="1"/>
    </xf>
    <xf numFmtId="3" fontId="0" fillId="5" borderId="0" xfId="0" applyNumberFormat="1" applyFill="1" applyAlignment="1">
      <alignment vertical="center" wrapText="1"/>
    </xf>
    <xf numFmtId="164" fontId="0" fillId="5" borderId="0" xfId="0" applyNumberFormat="1" applyFill="1" applyAlignment="1">
      <alignment vertical="center" wrapText="1"/>
    </xf>
    <xf numFmtId="0" fontId="0" fillId="5" borderId="0" xfId="0" applyFill="1"/>
    <xf numFmtId="0" fontId="8" fillId="5" borderId="0" xfId="0" applyFont="1" applyFill="1"/>
    <xf numFmtId="3" fontId="0" fillId="5" borderId="1" xfId="0" applyNumberFormat="1" applyFill="1" applyBorder="1"/>
    <xf numFmtId="0" fontId="0" fillId="5" borderId="1" xfId="0" applyFill="1" applyBorder="1" applyAlignment="1">
      <alignment horizontal="right"/>
    </xf>
    <xf numFmtId="0" fontId="0" fillId="5" borderId="1" xfId="0" applyFill="1" applyBorder="1"/>
    <xf numFmtId="0" fontId="9" fillId="3" borderId="0" xfId="0" applyFont="1" applyFill="1" applyAlignment="1">
      <alignment vertical="center"/>
    </xf>
    <xf numFmtId="0" fontId="6" fillId="0" borderId="6" xfId="0" applyFont="1" applyBorder="1" applyAlignment="1">
      <alignment vertical="top" wrapText="1"/>
    </xf>
    <xf numFmtId="0" fontId="6" fillId="0" borderId="0" xfId="0" applyFont="1" applyAlignment="1">
      <alignment vertical="top" wrapText="1"/>
    </xf>
    <xf numFmtId="0" fontId="6" fillId="0" borderId="8" xfId="0" applyFont="1" applyBorder="1" applyAlignment="1">
      <alignment vertical="top" wrapText="1"/>
    </xf>
    <xf numFmtId="0" fontId="6" fillId="0" borderId="9" xfId="0" applyFont="1" applyBorder="1" applyAlignment="1">
      <alignment vertical="top" wrapText="1"/>
    </xf>
    <xf numFmtId="0" fontId="3" fillId="0" borderId="0" xfId="1" applyAlignment="1">
      <alignment wrapText="1"/>
    </xf>
    <xf numFmtId="0" fontId="9" fillId="3" borderId="0" xfId="0" applyFont="1" applyFill="1" applyAlignment="1">
      <alignment horizontal="left" vertical="center"/>
    </xf>
    <xf numFmtId="0" fontId="0" fillId="3" borderId="9" xfId="0" applyFill="1" applyBorder="1" applyAlignment="1">
      <alignment horizontal="center" wrapText="1"/>
    </xf>
    <xf numFmtId="0" fontId="0" fillId="3" borderId="0" xfId="0" applyFill="1" applyAlignment="1">
      <alignment horizontal="center"/>
    </xf>
    <xf numFmtId="0" fontId="5" fillId="3" borderId="0" xfId="0" applyFont="1" applyFill="1" applyAlignment="1">
      <alignment horizontal="left" vertical="center"/>
    </xf>
    <xf numFmtId="0" fontId="5" fillId="3" borderId="2" xfId="0" applyFont="1" applyFill="1" applyBorder="1" applyAlignment="1">
      <alignment horizontal="center" vertical="center"/>
    </xf>
    <xf numFmtId="0" fontId="5" fillId="3" borderId="0" xfId="0" applyFont="1" applyFill="1" applyAlignment="1">
      <alignment horizontal="center" vertical="center"/>
    </xf>
    <xf numFmtId="0" fontId="6" fillId="0" borderId="4" xfId="0" applyFont="1" applyBorder="1" applyAlignment="1">
      <alignment horizontal="left" vertical="top" wrapText="1"/>
    </xf>
    <xf numFmtId="0" fontId="6" fillId="0" borderId="3" xfId="0" applyFont="1" applyBorder="1" applyAlignment="1">
      <alignment horizontal="left" vertical="top"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0" xfId="0" applyFont="1" applyBorder="1" applyAlignment="1">
      <alignment horizontal="left" vertical="top" wrapText="1"/>
    </xf>
    <xf numFmtId="0" fontId="6" fillId="0" borderId="7" xfId="0" applyFont="1" applyBorder="1" applyAlignment="1">
      <alignment horizontal="left" vertical="top" wrapText="1"/>
    </xf>
    <xf numFmtId="0" fontId="6" fillId="0" borderId="10" xfId="0" applyFont="1" applyBorder="1" applyAlignment="1">
      <alignment horizontal="left" vertical="top" wrapText="1"/>
    </xf>
    <xf numFmtId="0" fontId="6" fillId="0" borderId="11" xfId="0" applyFont="1" applyBorder="1" applyAlignment="1">
      <alignment horizontal="left" vertical="top" wrapText="1"/>
    </xf>
    <xf numFmtId="0" fontId="6" fillId="0" borderId="12" xfId="0" applyFont="1" applyBorder="1" applyAlignment="1">
      <alignment horizontal="left" vertical="top" wrapText="1"/>
    </xf>
  </cellXfs>
  <cellStyles count="2">
    <cellStyle name="Hyperlink" xfId="1" builtinId="8"/>
    <cellStyle name="Normal" xfId="0" builtinId="0"/>
  </cellStyles>
  <dxfs count="43">
    <dxf>
      <numFmt numFmtId="13" formatCode="0%"/>
      <alignment horizontal="general" vertical="center" textRotation="0" wrapText="1" indent="0" justifyLastLine="0" shrinkToFit="0" readingOrder="0"/>
    </dxf>
    <dxf>
      <numFmt numFmtId="2" formatCode="0.0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numFmt numFmtId="3" formatCode="#,##0"/>
      <alignment horizontal="general" vertical="center" textRotation="0" wrapText="1" indent="0" justifyLastLine="0" shrinkToFit="0" readingOrder="0"/>
    </dxf>
    <dxf>
      <numFmt numFmtId="164" formatCode="&quot;$&quot;#,##0.00"/>
      <alignment horizontal="general" vertical="center" textRotation="0" wrapText="1" indent="0" justifyLastLine="0" shrinkToFit="0" readingOrder="0"/>
    </dxf>
    <dxf>
      <numFmt numFmtId="3" formatCode="#,##0"/>
      <alignment horizontal="general" vertical="center" textRotation="0" wrapText="1" indent="0" justifyLastLine="0" shrinkToFit="0" readingOrder="0"/>
    </dxf>
    <dxf>
      <font>
        <b val="0"/>
      </font>
      <numFmt numFmtId="165" formatCode="&quot;$&quot;#,##0"/>
      <alignment horizontal="general" vertical="center" textRotation="0" wrapText="1" indent="0" justifyLastLine="0" shrinkToFit="0" readingOrder="0"/>
    </dxf>
    <dxf>
      <font>
        <b val="0"/>
      </font>
      <numFmt numFmtId="165" formatCode="&quot;$&quot;#,##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font>
        <b val="0"/>
      </font>
      <numFmt numFmtId="165" formatCode="&quot;$&quot;#,##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alignment horizontal="general" vertical="center" textRotation="0" wrapText="1" indent="0" justifyLastLine="0" shrinkToFit="0" readingOrder="0"/>
    </dxf>
    <dxf>
      <numFmt numFmtId="3" formatCode="#,##0"/>
      <alignment horizontal="general" vertical="center" textRotation="0" wrapText="1" indent="0" justifyLastLine="0" shrinkToFit="0" readingOrder="0"/>
    </dxf>
    <dxf>
      <numFmt numFmtId="165" formatCode="&quot;$&quot;#,##0"/>
      <alignment horizontal="general" vertical="center" textRotation="0" wrapText="1" indent="0" justifyLastLine="0" shrinkToFit="0" readingOrder="0"/>
    </dxf>
    <dxf>
      <alignment horizontal="general" vertical="center" textRotation="0" wrapText="1" indent="0" justifyLastLine="0" shrinkToFit="0" readingOrder="0"/>
    </dxf>
    <dxf>
      <numFmt numFmtId="3" formatCode="#,##0"/>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font>
        <b/>
        <i val="0"/>
        <strike val="0"/>
        <condense val="0"/>
        <extend val="0"/>
        <outline val="0"/>
        <shadow val="0"/>
        <u val="none"/>
        <vertAlign val="baseline"/>
        <sz val="11"/>
        <color theme="1"/>
        <name val="Calibri"/>
        <family val="2"/>
        <scheme val="minor"/>
      </font>
      <alignment horizontal="center"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70C0"/>
        </patternFill>
      </fill>
      <alignment horizontal="center" vertical="center" textRotation="0" wrapText="1" indent="0" justifyLastLine="0" shrinkToFit="0" readingOrder="0"/>
    </dxf>
    <dxf>
      <alignment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1"/>
        <name val="Calibri"/>
        <family val="2"/>
        <scheme val="minor"/>
      </font>
      <fill>
        <patternFill patternType="solid">
          <fgColor indexed="64"/>
          <bgColor rgb="FF0070C0"/>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microsoft.com/office/2017/06/relationships/rdRichValue" Target="richData/rdrichvalue.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microsoft.com/office/2022/10/relationships/richValueRel" Target="richData/richValueRel.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microsoft.com/office/2017/06/relationships/rdRichValueTypes" Target="richData/rdRichValueTypes.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microsoft.com/office/2017/06/relationships/rdRichValueStructure" Target="richData/rdrichvaluestructure.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1813697" cy="547411"/>
    <xdr:pic>
      <xdr:nvPicPr>
        <xdr:cNvPr id="2" name="Picture 1">
          <a:extLst>
            <a:ext uri="{FF2B5EF4-FFF2-40B4-BE49-F238E27FC236}">
              <a16:creationId xmlns:a16="http://schemas.microsoft.com/office/drawing/2014/main" id="{E6EF7019-6730-4363-9F6B-B3133B24FB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3697" cy="547411"/>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incubane.sharepoint.com/sites/IncubaneDocuments/Documents/Incubane%20Team/400%20-%20Product%20Development/Token%20Calculator.xlsx" TargetMode="External"/><Relationship Id="rId1" Type="http://schemas.openxmlformats.org/officeDocument/2006/relationships/externalLinkPath" Target="https://incubane.sharepoint.com/sites/IncubaneDocuments/Documents/Incubane%20Team/400%20-%20Product%20Development/Token%20Calculato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ons"/>
      <sheetName val="Lists"/>
    </sheetNames>
    <sheetDataSet>
      <sheetData sheetId="0"/>
      <sheetData sheetId="1">
        <row r="2">
          <cell r="A2" t="str">
            <v>Hourly</v>
          </cell>
        </row>
        <row r="3">
          <cell r="A3" t="str">
            <v>Daily</v>
          </cell>
        </row>
        <row r="4">
          <cell r="A4" t="str">
            <v>Weekly</v>
          </cell>
        </row>
        <row r="5">
          <cell r="A5" t="str">
            <v>Monthly</v>
          </cell>
        </row>
        <row r="6">
          <cell r="A6" t="str">
            <v>Annualy</v>
          </cell>
        </row>
      </sheetData>
    </sheetDataSet>
  </externalBook>
</externalLink>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940C7DA-286E-4227-840F-AC3B20E268DD}" name="Table1" displayName="Table1" ref="A2:O30" totalsRowShown="0" headerRowDxfId="42">
  <autoFilter ref="A2:O30" xr:uid="{7940C7DA-286E-4227-840F-AC3B20E268DD}"/>
  <tableColumns count="15">
    <tableColumn id="1" xr3:uid="{A3E564EC-B528-4305-AB74-CCBB593E9846}" name="Agent ID"/>
    <tableColumn id="2" xr3:uid="{9170E9CA-8E82-432F-86CA-DCD8C2540070}" name="Agent Name" dataDxfId="41"/>
    <tableColumn id="3" xr3:uid="{83D0326A-2CFE-4E7E-BDEE-A5E954976854}" name="Primary Domain" dataDxfId="40"/>
    <tableColumn id="4" xr3:uid="{22EC0B9A-55A6-40C2-9ABE-B5E7BEF99EE5}" name="Process Focus" dataDxfId="39"/>
    <tableColumn id="5" xr3:uid="{850890D9-C2A2-4838-9C1E-E9952D1F66F1}" name="Short Description" dataDxfId="38"/>
    <tableColumn id="6" xr3:uid="{BFDF86E8-A1F4-47E9-B18A-B30F15C1223F}" name="Example Value Signals" dataDxfId="37"/>
    <tableColumn id="7" xr3:uid="{C0F1C76B-4C60-4C26-B070-CBABD1526541}" name="Typical Input" dataDxfId="36"/>
    <tableColumn id="8" xr3:uid="{42312FF6-F75D-42A4-9389-BDF546B93483}" name="Typical Output or Action" dataDxfId="35"/>
    <tableColumn id="9" xr3:uid="{F1B5AB96-4563-4E8E-8452-7F31E862C4DD}" name="Required Products"/>
    <tableColumn id="21" xr3:uid="{372CC05F-14E2-43CF-901D-A85566D45BD2}" name="Availibility _x000a_(safe harbor applies)" dataDxfId="34"/>
    <tableColumn id="18" xr3:uid="{7655C85E-DDD8-4BD9-9FF2-7A7B9B36561B}" name="Example KPIs"/>
    <tableColumn id="10" xr3:uid="{D74E8D09-FCF9-4A69-BA2F-32776476E22B}" name="Demo"/>
    <tableColumn id="19" xr3:uid="{CDE2CA4A-EAE3-456E-B7EA-FF50C13CEE81}" name="Marketplace Link"/>
    <tableColumn id="11" xr3:uid="{13AA71CE-9E32-45C4-9FEF-E017BCA5C7FB}" name="Activated in Tenant"/>
    <tableColumn id="20" xr3:uid="{558B6588-EF75-4175-8FE6-DA570C8CBC4D}" name="Notes"/>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4105D7F-17FF-45D8-9AF0-079106F6A405}" name="Table2" displayName="Table2" ref="A2:K11" totalsRowShown="0" headerRowDxfId="33">
  <autoFilter ref="A2:K11" xr:uid="{B4105D7F-17FF-45D8-9AF0-079106F6A405}"/>
  <tableColumns count="11">
    <tableColumn id="1" xr3:uid="{9A21A22D-B4D1-4702-BE92-B09D544420DA}" name="Agent ID"/>
    <tableColumn id="2" xr3:uid="{D3B5607D-1804-48DA-A1F5-758215BC0819}" name="Agent Name"/>
    <tableColumn id="3" xr3:uid="{4C8BF2BF-0FF2-4C1D-8715-BDD868F18B6C}" name="Primary Domain"/>
    <tableColumn id="4" xr3:uid="{458FC5F3-6566-4AB0-841D-FC26ED6821F2}" name="Process Focus"/>
    <tableColumn id="5" xr3:uid="{BFCFD2A5-411B-4A39-985D-FE33D37F7BBD}" name="Short Description"/>
    <tableColumn id="6" xr3:uid="{288DA1EE-8B83-43F5-85DC-6CA2B791485D}" name="Example Value Signals"/>
    <tableColumn id="7" xr3:uid="{F0B21F17-41C2-4D24-83A3-1D333CCDDCF7}" name="Typical Input"/>
    <tableColumn id="8" xr3:uid="{D44DB4E3-7A3D-477F-93E1-11C819612513}" name="Typical Output or Action"/>
    <tableColumn id="9" xr3:uid="{8C271740-2AA8-4D39-BC59-FB8976596267}" name="Required Products"/>
    <tableColumn id="12" xr3:uid="{D11B22CC-92A1-4B08-902A-6DCDE077E0AD}" name="Activated in Tenant"/>
    <tableColumn id="20" xr3:uid="{5F5C85BC-8131-4637-9C0B-8EFC1B824E7F}" name="Notes"/>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9C540C1-8D7D-4389-96F1-2D1EBC3B64BD}" name="Table3" displayName="Table3" ref="A2:AE4" totalsRowShown="0" headerRowDxfId="32" dataDxfId="31">
  <autoFilter ref="A2:AE4" xr:uid="{29C540C1-8D7D-4389-96F1-2D1EBC3B64BD}"/>
  <tableColumns count="31">
    <tableColumn id="1" xr3:uid="{A080954E-CEA3-4985-AF89-C2DFD39944EA}" name="Agent Name" dataDxfId="30"/>
    <tableColumn id="2" xr3:uid="{3D78C7D8-EB77-4AFE-8083-E536342023C9}" name="Use Case Name" dataDxfId="29"/>
    <tableColumn id="3" xr3:uid="{9B033261-BB0E-4D71-AC4E-848A5F732402}" name="Owner" dataDxfId="28"/>
    <tableColumn id="4" xr3:uid="{86B587AD-1C2B-4557-8971-B39BB7477432}" name="Process Volume Per Year" dataDxfId="27"/>
    <tableColumn id="5" xr3:uid="{FE96B524-1A15-4BD7-A1CD-80B857E21B01}" name="Time Saved Per Execution Min" dataDxfId="26"/>
    <tableColumn id="6" xr3:uid="{3F9C686C-C842-45E5-9B85-5A4EECE37FA8}" name="Hourly Rate" dataDxfId="25"/>
    <tableColumn id="7" xr3:uid="{3525178F-CA6B-46C4-BB78-CB1F6E10426D}" name="Annual Hours Saved" dataDxfId="24">
      <calculatedColumnFormula>(Table3[[#This Row],[Process Volume Per Year]]*Table3[[#This Row],[Time Saved Per Execution Min]])/60</calculatedColumnFormula>
    </tableColumn>
    <tableColumn id="8" xr3:uid="{4CD98529-96D7-4867-A71D-3693FD8FCD8D}" name="Annual Time Value" dataDxfId="23">
      <calculatedColumnFormula>Table3[[#This Row],[Annual Hours Saved]]*Table3[[#This Row],[Hourly Rate]]</calculatedColumnFormula>
    </tableColumn>
    <tableColumn id="9" xr3:uid="{022F27A0-AC80-42EB-9864-E124202237C7}" name="Annual External Spend Savings" dataDxfId="22"/>
    <tableColumn id="10" xr3:uid="{B70A37E8-03AC-4536-9BD3-1F2EA573D663}" name="Annual Error or Risk Avoided Value" dataDxfId="21"/>
    <tableColumn id="11" xr3:uid="{45716001-6DDC-44A8-A5DC-5CA81D785B95}" name="Other Tangible Benefits Value Annual" dataDxfId="20"/>
    <tableColumn id="12" xr3:uid="{C6E0FA03-D067-4AE4-9A76-2C4698A6BA12}" name="Intangible Employee Experience Score (1-5)" dataDxfId="19"/>
    <tableColumn id="13" xr3:uid="{21A9B1D8-3368-4902-A5EC-1F35AE14F381}" name="Intangible Risk Reduction Score (1-5)" dataDxfId="18"/>
    <tableColumn id="14" xr3:uid="{A8881C68-3930-4993-BDF8-09AB1EFAFC79}" name="Intangible Notes" dataDxfId="17"/>
    <tableColumn id="15" xr3:uid="{F2750C71-6E0E-4585-A021-AE88F800E610}" name="OneOff Build Internal Cost" dataDxfId="16"/>
    <tableColumn id="16" xr3:uid="{5A7BD63D-31E8-483B-9713-737207C1BD80}" name="OneOff Build External Cost" dataDxfId="15"/>
    <tableColumn id="17" xr3:uid="{C579204C-68F6-42D9-B4B8-A847E001603D}" name="OneOff Change Training Cost" dataDxfId="14"/>
    <tableColumn id="18" xr3:uid="{7CDFD45B-721F-497F-99EF-DA3DBED5E4E2}" name="OneOff Total Cost" dataDxfId="13">
      <calculatedColumnFormula>SUM(Table3[[#This Row],[OneOff Build Internal Cost]:[OneOff Change Training Cost]])</calculatedColumnFormula>
    </tableColumn>
    <tableColumn id="19" xr3:uid="{C5153B6C-9B89-42C5-8D0D-32718DDC99B4}" name="Annual License Workday Cost" dataDxfId="12"/>
    <tableColumn id="20" xr3:uid="{453B5DA8-989C-4E81-974C-4CC0BB04479A}" name="Annual License Partner Cost" dataDxfId="11"/>
    <tableColumn id="21" xr3:uid="{4461AE81-74D3-491E-9BA3-2DB0D10E9DB8}" name="Tokens Per Call" dataDxfId="10"/>
    <tableColumn id="22" xr3:uid="{6BC7F27D-04EB-486A-8720-710E32C047EF}" name="Cost Per 1K Tokens" dataDxfId="9"/>
    <tableColumn id="23" xr3:uid="{45B9E130-47A1-4261-8862-5F50D4C41627}" name="Calls Per Year" dataDxfId="8"/>
    <tableColumn id="24" xr3:uid="{A3C84AB0-9FA4-4379-9689-831628F76AF2}" name="Annual Token Cost" dataDxfId="7">
      <calculatedColumnFormula>(Table3[[#This Row],[Tokens Per Call]]/1000)*Table3[[#This Row],[Cost Per 1K Tokens]]*Table3[[#This Row],[Calls Per Year]]</calculatedColumnFormula>
    </tableColumn>
    <tableColumn id="25" xr3:uid="{1A573D82-A2FE-4FFE-9569-12A547517862}" name="Annual Support FTE Cost" dataDxfId="6"/>
    <tableColumn id="26" xr3:uid="{91F67907-D1F9-4E98-8C28-C7F449ACFE38}" name="Other Annual Costs" dataDxfId="5"/>
    <tableColumn id="27" xr3:uid="{A8BCA033-5805-4493-A8AB-5ADD6F3EC422}" name="Annual Total Costs" dataDxfId="4">
      <calculatedColumnFormula>SUM(Table3[[#This Row],[Annual Token Cost]:[Other Annual Costs]],Table3[[#This Row],[Annual License Workday Cost]],Table3[[#This Row],[Annual License Partner Cost]])</calculatedColumnFormula>
    </tableColumn>
    <tableColumn id="28" xr3:uid="{9F6E8521-D4D0-4948-B109-0BCB88AFAF0F}" name="Annual Total Benefits" dataDxfId="3">
      <calculatedColumnFormula>SUM(Table3[[#This Row],[Annual Time Value]:[Other Tangible Benefits Value Annual]])</calculatedColumnFormula>
    </tableColumn>
    <tableColumn id="29" xr3:uid="{0940E9F9-C25B-4944-8541-FA2CA1E00A79}" name="Net Annual Benefit" dataDxfId="2">
      <calculatedColumnFormula>Table3[[#This Row],[Annual Total Benefits]]-Table3[[#This Row],[Annual Total Costs]]</calculatedColumnFormula>
    </tableColumn>
    <tableColumn id="30" xr3:uid="{1BA7EF6F-0618-451D-A425-1E8132C3EF68}" name="Payback Period Years" dataDxfId="1">
      <calculatedColumnFormula>Table3[[#This Row],[OneOff Total Cost]]/Table3[[#This Row],[Net Annual Benefit]]</calculatedColumnFormula>
    </tableColumn>
    <tableColumn id="31" xr3:uid="{D7B10CF7-F3C9-487F-8DA8-7F69280E2C29}" name="ROI Percent" dataDxfId="0">
      <calculatedColumnFormula>Table3[[#This Row],[Net Annual Benefit]]/Table3[[#This Row],[Annual Total Costs]]</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3" Type="http://schemas.openxmlformats.org/officeDocument/2006/relationships/hyperlink" Target="https://marketplace.workday.com/en-US/apps/535077/financial-test-suite/support" TargetMode="External"/><Relationship Id="rId18" Type="http://schemas.openxmlformats.org/officeDocument/2006/relationships/hyperlink" Target="https://www.workday.com/en-us/products/contract-management/contract-intelligence.html" TargetMode="External"/><Relationship Id="rId26" Type="http://schemas.openxmlformats.org/officeDocument/2006/relationships/hyperlink" Target="https://www.linkedin.com/posts/adaptive-insights_unlike-others-who-launch-before-theyre-activity-7374121596757872640-fGhG/?utm_source=share&amp;utm_medium=member_desktop&amp;rcm=ACoAAAHyKm8BtViPajVoS5CRFeXPZxnqxy5UqLM" TargetMode="External"/><Relationship Id="rId3" Type="http://schemas.openxmlformats.org/officeDocument/2006/relationships/hyperlink" Target="https://marketplace.workday.com/en-US/apps/532301/contract-negotiation-agent/support" TargetMode="External"/><Relationship Id="rId21" Type="http://schemas.openxmlformats.org/officeDocument/2006/relationships/hyperlink" Target="https://community-content.workday.com/content/workday-community/en-us/reference/learn/services-basecamp/deploying-workday-agents/business-process-optimizer-agent.html?lang=en-us" TargetMode="External"/><Relationship Id="rId7" Type="http://schemas.openxmlformats.org/officeDocument/2006/relationships/hyperlink" Target="https://marketplace.workday.com/en-US/apps/535073/bp-optimize-agent" TargetMode="External"/><Relationship Id="rId12" Type="http://schemas.openxmlformats.org/officeDocument/2006/relationships/hyperlink" Target="https://marketplace.workday.com/en-US/apps/532307/revenue-contract-agent/support" TargetMode="External"/><Relationship Id="rId17" Type="http://schemas.openxmlformats.org/officeDocument/2006/relationships/hyperlink" Target="https://www.workday.com/en-us/products/contract-management/contract-lifecycle-management.html" TargetMode="External"/><Relationship Id="rId25" Type="http://schemas.openxmlformats.org/officeDocument/2006/relationships/hyperlink" Target="https://community-content.workday.com/content/workday-community/en-us/reference/learn/services-basecamp/deploying-workday-agents/ocfo-deploying-workday-agents/revenue-contract-agent.html?lang=en-us" TargetMode="External"/><Relationship Id="rId33" Type="http://schemas.openxmlformats.org/officeDocument/2006/relationships/table" Target="../tables/table1.xml"/><Relationship Id="rId2" Type="http://schemas.openxmlformats.org/officeDocument/2006/relationships/hyperlink" Target="https://marketplace.workday.com/en-US/apps/529304/talent-mobility-agent" TargetMode="External"/><Relationship Id="rId16" Type="http://schemas.openxmlformats.org/officeDocument/2006/relationships/hyperlink" Target="https://forms.workday.com/en-us/quick-demos/hiredscore-ai-for-talent-mobility-quick-demo/form.html?step=stepx" TargetMode="External"/><Relationship Id="rId20" Type="http://schemas.openxmlformats.org/officeDocument/2006/relationships/hyperlink" Target="https://community-content.workday.com/content/workday-community/en-us/reference/learn/services-basecamp/deploying-workday-agents/ochro-deploying-workday-agents/payroll-agent.html?lang=en-us" TargetMode="External"/><Relationship Id="rId29" Type="http://schemas.openxmlformats.org/officeDocument/2006/relationships/hyperlink" Target="https://community.workday.com/node/1235629?lang=en-us" TargetMode="External"/><Relationship Id="rId1" Type="http://schemas.openxmlformats.org/officeDocument/2006/relationships/hyperlink" Target="https://marketplace.workday.com/en-US/apps/529302/recruiting-agent/overview" TargetMode="External"/><Relationship Id="rId6" Type="http://schemas.openxmlformats.org/officeDocument/2006/relationships/hyperlink" Target="https://marketplace.workday.com/en-US/apps/535062/payroll-agent/overview" TargetMode="External"/><Relationship Id="rId11" Type="http://schemas.openxmlformats.org/officeDocument/2006/relationships/hyperlink" Target="https://marketplace.workday.com/en-US/apps/535067/supplier-contract-agent/support" TargetMode="External"/><Relationship Id="rId24" Type="http://schemas.openxmlformats.org/officeDocument/2006/relationships/hyperlink" Target="https://community-content.workday.com/content/workday-community/en-us/reference/learn/services-basecamp/deploying-workday-agents/ocfo-deploying-workday-agents/supplier-contracts-agent.html?lang=en-us" TargetMode="External"/><Relationship Id="rId32" Type="http://schemas.openxmlformats.org/officeDocument/2006/relationships/printerSettings" Target="../printerSettings/printerSettings1.bin"/><Relationship Id="rId5" Type="http://schemas.openxmlformats.org/officeDocument/2006/relationships/hyperlink" Target="https://marketplace.workday.com/en-US/apps/532304/contingent-sourcing-agent/support" TargetMode="External"/><Relationship Id="rId15" Type="http://schemas.openxmlformats.org/officeDocument/2006/relationships/hyperlink" Target="https://forms.workday.com/en-us/quick-demos/hiredscore-ai-for-recruiting-quick-demo/form.html?step=step1_default" TargetMode="External"/><Relationship Id="rId23" Type="http://schemas.openxmlformats.org/officeDocument/2006/relationships/hyperlink" Target="https://community-content.workday.com/content/workday-community/en-us/reference/learn/services-basecamp/deploying-workday-agents/ochro-deploying-workday-agents/self-service-agent.html?lang=en-us" TargetMode="External"/><Relationship Id="rId28" Type="http://schemas.openxmlformats.org/officeDocument/2006/relationships/hyperlink" Target="https://community.workday.com/node/1234419?lang=en-us" TargetMode="External"/><Relationship Id="rId10" Type="http://schemas.openxmlformats.org/officeDocument/2006/relationships/hyperlink" Target="https://marketplace.workday.com/en-US/apps/601663/sana-agents/support" TargetMode="External"/><Relationship Id="rId19" Type="http://schemas.openxmlformats.org/officeDocument/2006/relationships/hyperlink" Target="https://community-content.workday.com/content/workday-community/en-us/reference/learn/services-basecamp/deploying-workday-agents/ochro-deploying-workday-agents/contingent-sourcing-agent.html?lang=en-us" TargetMode="External"/><Relationship Id="rId31" Type="http://schemas.openxmlformats.org/officeDocument/2006/relationships/hyperlink" Target="https://community-content.workday.com/content/workday-community/en-us/reference/learn/services-basecamp/deploying-workday-agents/ocfo-deploying-workday-agents/financial-audit-agent.html?lang=en-us" TargetMode="External"/><Relationship Id="rId4" Type="http://schemas.openxmlformats.org/officeDocument/2006/relationships/hyperlink" Target="https://marketplace.workday.com/en-US/apps/529306/contract-intelligence-agent" TargetMode="External"/><Relationship Id="rId9" Type="http://schemas.openxmlformats.org/officeDocument/2006/relationships/hyperlink" Target="https://marketplace.workday.com/en-US/apps/535082/self-service-agent" TargetMode="External"/><Relationship Id="rId14" Type="http://schemas.openxmlformats.org/officeDocument/2006/relationships/hyperlink" Target="https://marketplace.workday.com/en-US/apps/601658/planning-agent/support" TargetMode="External"/><Relationship Id="rId22" Type="http://schemas.openxmlformats.org/officeDocument/2006/relationships/hyperlink" Target="https://event.workday.com/flow/workday/rising25/digitalattendeeportal/page/sessioncatalog/session/1745956131100001FRzs" TargetMode="External"/><Relationship Id="rId27" Type="http://schemas.openxmlformats.org/officeDocument/2006/relationships/hyperlink" Target="https://community.workday.com/node/1235171?lang=en-us" TargetMode="External"/><Relationship Id="rId30" Type="http://schemas.openxmlformats.org/officeDocument/2006/relationships/hyperlink" Target="https://community.workday.com/node/1215154?lang=en-us" TargetMode="External"/><Relationship Id="rId8" Type="http://schemas.openxmlformats.org/officeDocument/2006/relationships/hyperlink" Target="https://marketplace.workday.com/en-US/apps/532310/frontline-agent/support"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47"/>
  <sheetViews>
    <sheetView tabSelected="1" zoomScale="80" zoomScaleNormal="80" workbookViewId="0">
      <selection activeCell="W33" sqref="W33"/>
    </sheetView>
  </sheetViews>
  <sheetFormatPr defaultRowHeight="14.5" x14ac:dyDescent="0.35"/>
  <cols>
    <col min="1" max="2" width="14.36328125" customWidth="1"/>
    <col min="3" max="3" width="22.6328125" customWidth="1"/>
    <col min="4" max="15" width="14.36328125" customWidth="1"/>
    <col min="16" max="16" width="23.453125" customWidth="1"/>
  </cols>
  <sheetData>
    <row r="1" spans="1:16" ht="76.25" customHeight="1" thickBot="1" x14ac:dyDescent="0.4">
      <c r="A1" s="37" t="e" vm="1">
        <v>#VALUE!</v>
      </c>
      <c r="B1" s="37"/>
      <c r="C1" s="37"/>
      <c r="D1" s="36" t="s">
        <v>354</v>
      </c>
      <c r="E1" s="36"/>
      <c r="F1" s="36"/>
      <c r="G1" s="36"/>
      <c r="H1" s="36"/>
      <c r="I1" s="36"/>
      <c r="J1" s="36"/>
      <c r="K1" s="36"/>
      <c r="L1" s="36"/>
      <c r="M1" s="36"/>
      <c r="N1" s="36"/>
      <c r="O1" s="36"/>
      <c r="P1" s="36"/>
    </row>
    <row r="2" spans="1:16" ht="14.5" customHeight="1" x14ac:dyDescent="0.35">
      <c r="A2" s="42" t="s">
        <v>353</v>
      </c>
      <c r="B2" s="43"/>
      <c r="C2" s="43"/>
      <c r="D2" s="43"/>
      <c r="E2" s="43"/>
      <c r="F2" s="43"/>
      <c r="G2" s="43"/>
      <c r="H2" s="43"/>
      <c r="I2" s="43"/>
      <c r="J2" s="43"/>
      <c r="K2" s="43"/>
      <c r="L2" s="43"/>
      <c r="M2" s="43"/>
      <c r="N2" s="43"/>
      <c r="O2" s="43"/>
      <c r="P2" s="44"/>
    </row>
    <row r="3" spans="1:16" ht="14.5" customHeight="1" x14ac:dyDescent="0.35">
      <c r="A3" s="45"/>
      <c r="B3" s="46"/>
      <c r="C3" s="46"/>
      <c r="D3" s="46"/>
      <c r="E3" s="46"/>
      <c r="F3" s="46"/>
      <c r="G3" s="46"/>
      <c r="H3" s="46"/>
      <c r="I3" s="46"/>
      <c r="J3" s="46"/>
      <c r="K3" s="46"/>
      <c r="L3" s="46"/>
      <c r="M3" s="46"/>
      <c r="N3" s="46"/>
      <c r="O3" s="46"/>
      <c r="P3" s="47"/>
    </row>
    <row r="4" spans="1:16" ht="14.5" customHeight="1" x14ac:dyDescent="0.35">
      <c r="A4" s="45"/>
      <c r="B4" s="46"/>
      <c r="C4" s="46"/>
      <c r="D4" s="46"/>
      <c r="E4" s="46"/>
      <c r="F4" s="46"/>
      <c r="G4" s="46"/>
      <c r="H4" s="46"/>
      <c r="I4" s="46"/>
      <c r="J4" s="46"/>
      <c r="K4" s="46"/>
      <c r="L4" s="46"/>
      <c r="M4" s="46"/>
      <c r="N4" s="46"/>
      <c r="O4" s="46"/>
      <c r="P4" s="47"/>
    </row>
    <row r="5" spans="1:16" ht="14.5" customHeight="1" x14ac:dyDescent="0.35">
      <c r="A5" s="45"/>
      <c r="B5" s="46"/>
      <c r="C5" s="46"/>
      <c r="D5" s="46"/>
      <c r="E5" s="46"/>
      <c r="F5" s="46"/>
      <c r="G5" s="46"/>
      <c r="H5" s="46"/>
      <c r="I5" s="46"/>
      <c r="J5" s="46"/>
      <c r="K5" s="46"/>
      <c r="L5" s="46"/>
      <c r="M5" s="46"/>
      <c r="N5" s="46"/>
      <c r="O5" s="46"/>
      <c r="P5" s="47"/>
    </row>
    <row r="6" spans="1:16" ht="14.5" customHeight="1" x14ac:dyDescent="0.35">
      <c r="A6" s="45"/>
      <c r="B6" s="46"/>
      <c r="C6" s="46"/>
      <c r="D6" s="46"/>
      <c r="E6" s="46"/>
      <c r="F6" s="46"/>
      <c r="G6" s="46"/>
      <c r="H6" s="46"/>
      <c r="I6" s="46"/>
      <c r="J6" s="46"/>
      <c r="K6" s="46"/>
      <c r="L6" s="46"/>
      <c r="M6" s="46"/>
      <c r="N6" s="46"/>
      <c r="O6" s="46"/>
      <c r="P6" s="47"/>
    </row>
    <row r="7" spans="1:16" ht="14.5" customHeight="1" x14ac:dyDescent="0.35">
      <c r="A7" s="45"/>
      <c r="B7" s="46"/>
      <c r="C7" s="46"/>
      <c r="D7" s="46"/>
      <c r="E7" s="46"/>
      <c r="F7" s="46"/>
      <c r="G7" s="46"/>
      <c r="H7" s="46"/>
      <c r="I7" s="46"/>
      <c r="J7" s="46"/>
      <c r="K7" s="46"/>
      <c r="L7" s="46"/>
      <c r="M7" s="46"/>
      <c r="N7" s="46"/>
      <c r="O7" s="46"/>
      <c r="P7" s="47"/>
    </row>
    <row r="8" spans="1:16" ht="14.5" customHeight="1" x14ac:dyDescent="0.35">
      <c r="A8" s="45"/>
      <c r="B8" s="46"/>
      <c r="C8" s="46"/>
      <c r="D8" s="46"/>
      <c r="E8" s="46"/>
      <c r="F8" s="46"/>
      <c r="G8" s="46"/>
      <c r="H8" s="46"/>
      <c r="I8" s="46"/>
      <c r="J8" s="46"/>
      <c r="K8" s="46"/>
      <c r="L8" s="46"/>
      <c r="M8" s="46"/>
      <c r="N8" s="46"/>
      <c r="O8" s="46"/>
      <c r="P8" s="47"/>
    </row>
    <row r="9" spans="1:16" ht="14.5" customHeight="1" x14ac:dyDescent="0.35">
      <c r="A9" s="45"/>
      <c r="B9" s="46"/>
      <c r="C9" s="46"/>
      <c r="D9" s="46"/>
      <c r="E9" s="46"/>
      <c r="F9" s="46"/>
      <c r="G9" s="46"/>
      <c r="H9" s="46"/>
      <c r="I9" s="46"/>
      <c r="J9" s="46"/>
      <c r="K9" s="46"/>
      <c r="L9" s="46"/>
      <c r="M9" s="46"/>
      <c r="N9" s="46"/>
      <c r="O9" s="46"/>
      <c r="P9" s="47"/>
    </row>
    <row r="10" spans="1:16" ht="14.5" customHeight="1" x14ac:dyDescent="0.35">
      <c r="A10" s="45"/>
      <c r="B10" s="46"/>
      <c r="C10" s="46"/>
      <c r="D10" s="46"/>
      <c r="E10" s="46"/>
      <c r="F10" s="46"/>
      <c r="G10" s="46"/>
      <c r="H10" s="46"/>
      <c r="I10" s="46"/>
      <c r="J10" s="46"/>
      <c r="K10" s="46"/>
      <c r="L10" s="46"/>
      <c r="M10" s="46"/>
      <c r="N10" s="46"/>
      <c r="O10" s="46"/>
      <c r="P10" s="47"/>
    </row>
    <row r="11" spans="1:16" ht="14.5" customHeight="1" x14ac:dyDescent="0.35">
      <c r="A11" s="45"/>
      <c r="B11" s="46"/>
      <c r="C11" s="46"/>
      <c r="D11" s="46"/>
      <c r="E11" s="46"/>
      <c r="F11" s="46"/>
      <c r="G11" s="46"/>
      <c r="H11" s="46"/>
      <c r="I11" s="46"/>
      <c r="J11" s="46"/>
      <c r="K11" s="46"/>
      <c r="L11" s="46"/>
      <c r="M11" s="46"/>
      <c r="N11" s="46"/>
      <c r="O11" s="46"/>
      <c r="P11" s="47"/>
    </row>
    <row r="12" spans="1:16" ht="14.5" customHeight="1" x14ac:dyDescent="0.35">
      <c r="A12" s="45"/>
      <c r="B12" s="46"/>
      <c r="C12" s="46"/>
      <c r="D12" s="46"/>
      <c r="E12" s="46"/>
      <c r="F12" s="46"/>
      <c r="G12" s="46"/>
      <c r="H12" s="46"/>
      <c r="I12" s="46"/>
      <c r="J12" s="46"/>
      <c r="K12" s="46"/>
      <c r="L12" s="46"/>
      <c r="M12" s="46"/>
      <c r="N12" s="46"/>
      <c r="O12" s="46"/>
      <c r="P12" s="47"/>
    </row>
    <row r="13" spans="1:16" ht="14.5" customHeight="1" x14ac:dyDescent="0.35">
      <c r="A13" s="45"/>
      <c r="B13" s="46"/>
      <c r="C13" s="46"/>
      <c r="D13" s="46"/>
      <c r="E13" s="46"/>
      <c r="F13" s="46"/>
      <c r="G13" s="46"/>
      <c r="H13" s="46"/>
      <c r="I13" s="46"/>
      <c r="J13" s="46"/>
      <c r="K13" s="46"/>
      <c r="L13" s="46"/>
      <c r="M13" s="46"/>
      <c r="N13" s="46"/>
      <c r="O13" s="46"/>
      <c r="P13" s="47"/>
    </row>
    <row r="14" spans="1:16" ht="15" customHeight="1" x14ac:dyDescent="0.35">
      <c r="A14" s="45"/>
      <c r="B14" s="46"/>
      <c r="C14" s="46"/>
      <c r="D14" s="46"/>
      <c r="E14" s="46"/>
      <c r="F14" s="46"/>
      <c r="G14" s="46"/>
      <c r="H14" s="46"/>
      <c r="I14" s="46"/>
      <c r="J14" s="46"/>
      <c r="K14" s="46"/>
      <c r="L14" s="46"/>
      <c r="M14" s="46"/>
      <c r="N14" s="46"/>
      <c r="O14" s="46"/>
      <c r="P14" s="47"/>
    </row>
    <row r="15" spans="1:16" ht="14.5" customHeight="1" x14ac:dyDescent="0.35">
      <c r="A15" s="45"/>
      <c r="B15" s="46"/>
      <c r="C15" s="46"/>
      <c r="D15" s="46"/>
      <c r="E15" s="46"/>
      <c r="F15" s="46"/>
      <c r="G15" s="46"/>
      <c r="H15" s="46"/>
      <c r="I15" s="46"/>
      <c r="J15" s="46"/>
      <c r="K15" s="46"/>
      <c r="L15" s="46"/>
      <c r="M15" s="46"/>
      <c r="N15" s="46"/>
      <c r="O15" s="46"/>
      <c r="P15" s="47"/>
    </row>
    <row r="16" spans="1:16" ht="14.5" customHeight="1" x14ac:dyDescent="0.35">
      <c r="A16" s="45"/>
      <c r="B16" s="46"/>
      <c r="C16" s="46"/>
      <c r="D16" s="46"/>
      <c r="E16" s="46"/>
      <c r="F16" s="46"/>
      <c r="G16" s="46"/>
      <c r="H16" s="46"/>
      <c r="I16" s="46"/>
      <c r="J16" s="46"/>
      <c r="K16" s="46"/>
      <c r="L16" s="46"/>
      <c r="M16" s="46"/>
      <c r="N16" s="46"/>
      <c r="O16" s="46"/>
      <c r="P16" s="47"/>
    </row>
    <row r="17" spans="1:16" ht="14.5" customHeight="1" x14ac:dyDescent="0.35">
      <c r="A17" s="45"/>
      <c r="B17" s="46"/>
      <c r="C17" s="46"/>
      <c r="D17" s="46"/>
      <c r="E17" s="46"/>
      <c r="F17" s="46"/>
      <c r="G17" s="46"/>
      <c r="H17" s="46"/>
      <c r="I17" s="46"/>
      <c r="J17" s="46"/>
      <c r="K17" s="46"/>
      <c r="L17" s="46"/>
      <c r="M17" s="46"/>
      <c r="N17" s="46"/>
      <c r="O17" s="46"/>
      <c r="P17" s="47"/>
    </row>
    <row r="18" spans="1:16" ht="14.5" customHeight="1" x14ac:dyDescent="0.35">
      <c r="A18" s="45"/>
      <c r="B18" s="46"/>
      <c r="C18" s="46"/>
      <c r="D18" s="46"/>
      <c r="E18" s="46"/>
      <c r="F18" s="46"/>
      <c r="G18" s="46"/>
      <c r="H18" s="46"/>
      <c r="I18" s="46"/>
      <c r="J18" s="46"/>
      <c r="K18" s="46"/>
      <c r="L18" s="46"/>
      <c r="M18" s="46"/>
      <c r="N18" s="46"/>
      <c r="O18" s="46"/>
      <c r="P18" s="47"/>
    </row>
    <row r="19" spans="1:16" ht="14.5" customHeight="1" x14ac:dyDescent="0.35">
      <c r="A19" s="45"/>
      <c r="B19" s="46"/>
      <c r="C19" s="46"/>
      <c r="D19" s="46"/>
      <c r="E19" s="46"/>
      <c r="F19" s="46"/>
      <c r="G19" s="46"/>
      <c r="H19" s="46"/>
      <c r="I19" s="46"/>
      <c r="J19" s="46"/>
      <c r="K19" s="46"/>
      <c r="L19" s="46"/>
      <c r="M19" s="46"/>
      <c r="N19" s="46"/>
      <c r="O19" s="46"/>
      <c r="P19" s="47"/>
    </row>
    <row r="20" spans="1:16" ht="14.5" customHeight="1" x14ac:dyDescent="0.35">
      <c r="A20" s="45"/>
      <c r="B20" s="46"/>
      <c r="C20" s="46"/>
      <c r="D20" s="46"/>
      <c r="E20" s="46"/>
      <c r="F20" s="46"/>
      <c r="G20" s="46"/>
      <c r="H20" s="46"/>
      <c r="I20" s="46"/>
      <c r="J20" s="46"/>
      <c r="K20" s="46"/>
      <c r="L20" s="46"/>
      <c r="M20" s="46"/>
      <c r="N20" s="46"/>
      <c r="O20" s="46"/>
      <c r="P20" s="47"/>
    </row>
    <row r="21" spans="1:16" ht="14.5" customHeight="1" x14ac:dyDescent="0.35">
      <c r="A21" s="45"/>
      <c r="B21" s="46"/>
      <c r="C21" s="46"/>
      <c r="D21" s="46"/>
      <c r="E21" s="46"/>
      <c r="F21" s="46"/>
      <c r="G21" s="46"/>
      <c r="H21" s="46"/>
      <c r="I21" s="46"/>
      <c r="J21" s="46"/>
      <c r="K21" s="46"/>
      <c r="L21" s="46"/>
      <c r="M21" s="46"/>
      <c r="N21" s="46"/>
      <c r="O21" s="46"/>
      <c r="P21" s="47"/>
    </row>
    <row r="22" spans="1:16" ht="14.5" customHeight="1" x14ac:dyDescent="0.35">
      <c r="A22" s="45"/>
      <c r="B22" s="46"/>
      <c r="C22" s="46"/>
      <c r="D22" s="46"/>
      <c r="E22" s="46"/>
      <c r="F22" s="46"/>
      <c r="G22" s="46"/>
      <c r="H22" s="46"/>
      <c r="I22" s="46"/>
      <c r="J22" s="46"/>
      <c r="K22" s="46"/>
      <c r="L22" s="46"/>
      <c r="M22" s="46"/>
      <c r="N22" s="46"/>
      <c r="O22" s="46"/>
      <c r="P22" s="47"/>
    </row>
    <row r="23" spans="1:16" ht="14.5" customHeight="1" x14ac:dyDescent="0.35">
      <c r="A23" s="45"/>
      <c r="B23" s="46"/>
      <c r="C23" s="46"/>
      <c r="D23" s="46"/>
      <c r="E23" s="46"/>
      <c r="F23" s="46"/>
      <c r="G23" s="46"/>
      <c r="H23" s="46"/>
      <c r="I23" s="46"/>
      <c r="J23" s="46"/>
      <c r="K23" s="46"/>
      <c r="L23" s="46"/>
      <c r="M23" s="46"/>
      <c r="N23" s="46"/>
      <c r="O23" s="46"/>
      <c r="P23" s="47"/>
    </row>
    <row r="24" spans="1:16" ht="14.5" customHeight="1" x14ac:dyDescent="0.35">
      <c r="A24" s="45"/>
      <c r="B24" s="46"/>
      <c r="C24" s="46"/>
      <c r="D24" s="46"/>
      <c r="E24" s="46"/>
      <c r="F24" s="46"/>
      <c r="G24" s="46"/>
      <c r="H24" s="46"/>
      <c r="I24" s="46"/>
      <c r="J24" s="46"/>
      <c r="K24" s="46"/>
      <c r="L24" s="46"/>
      <c r="M24" s="46"/>
      <c r="N24" s="46"/>
      <c r="O24" s="46"/>
      <c r="P24" s="47"/>
    </row>
    <row r="25" spans="1:16" ht="14.5" customHeight="1" x14ac:dyDescent="0.35">
      <c r="A25" s="45"/>
      <c r="B25" s="46"/>
      <c r="C25" s="46"/>
      <c r="D25" s="46"/>
      <c r="E25" s="46"/>
      <c r="F25" s="46"/>
      <c r="G25" s="46"/>
      <c r="H25" s="46"/>
      <c r="I25" s="46"/>
      <c r="J25" s="46"/>
      <c r="K25" s="46"/>
      <c r="L25" s="46"/>
      <c r="M25" s="46"/>
      <c r="N25" s="46"/>
      <c r="O25" s="46"/>
      <c r="P25" s="47"/>
    </row>
    <row r="26" spans="1:16" ht="14.5" customHeight="1" x14ac:dyDescent="0.35">
      <c r="A26" s="45"/>
      <c r="B26" s="46"/>
      <c r="C26" s="46"/>
      <c r="D26" s="46"/>
      <c r="E26" s="46"/>
      <c r="F26" s="46"/>
      <c r="G26" s="46"/>
      <c r="H26" s="46"/>
      <c r="I26" s="46"/>
      <c r="J26" s="46"/>
      <c r="K26" s="46"/>
      <c r="L26" s="46"/>
      <c r="M26" s="46"/>
      <c r="N26" s="46"/>
      <c r="O26" s="46"/>
      <c r="P26" s="47"/>
    </row>
    <row r="27" spans="1:16" ht="14.5" customHeight="1" x14ac:dyDescent="0.35">
      <c r="A27" s="45"/>
      <c r="B27" s="46"/>
      <c r="C27" s="46"/>
      <c r="D27" s="46"/>
      <c r="E27" s="46"/>
      <c r="F27" s="46"/>
      <c r="G27" s="46"/>
      <c r="H27" s="46"/>
      <c r="I27" s="46"/>
      <c r="J27" s="46"/>
      <c r="K27" s="46"/>
      <c r="L27" s="46"/>
      <c r="M27" s="46"/>
      <c r="N27" s="46"/>
      <c r="O27" s="46"/>
      <c r="P27" s="47"/>
    </row>
    <row r="28" spans="1:16" ht="14.5" customHeight="1" x14ac:dyDescent="0.35">
      <c r="A28" s="45"/>
      <c r="B28" s="46"/>
      <c r="C28" s="46"/>
      <c r="D28" s="46"/>
      <c r="E28" s="46"/>
      <c r="F28" s="46"/>
      <c r="G28" s="46"/>
      <c r="H28" s="46"/>
      <c r="I28" s="46"/>
      <c r="J28" s="46"/>
      <c r="K28" s="46"/>
      <c r="L28" s="46"/>
      <c r="M28" s="46"/>
      <c r="N28" s="46"/>
      <c r="O28" s="46"/>
      <c r="P28" s="47"/>
    </row>
    <row r="29" spans="1:16" ht="14.5" customHeight="1" x14ac:dyDescent="0.35">
      <c r="A29" s="45"/>
      <c r="B29" s="46"/>
      <c r="C29" s="46"/>
      <c r="D29" s="46"/>
      <c r="E29" s="46"/>
      <c r="F29" s="46"/>
      <c r="G29" s="46"/>
      <c r="H29" s="46"/>
      <c r="I29" s="46"/>
      <c r="J29" s="46"/>
      <c r="K29" s="46"/>
      <c r="L29" s="46"/>
      <c r="M29" s="46"/>
      <c r="N29" s="46"/>
      <c r="O29" s="46"/>
      <c r="P29" s="47"/>
    </row>
    <row r="30" spans="1:16" ht="14.5" customHeight="1" x14ac:dyDescent="0.35">
      <c r="A30" s="45"/>
      <c r="B30" s="46"/>
      <c r="C30" s="46"/>
      <c r="D30" s="46"/>
      <c r="E30" s="46"/>
      <c r="F30" s="46"/>
      <c r="G30" s="46"/>
      <c r="H30" s="46"/>
      <c r="I30" s="46"/>
      <c r="J30" s="46"/>
      <c r="K30" s="46"/>
      <c r="L30" s="46"/>
      <c r="M30" s="46"/>
      <c r="N30" s="46"/>
      <c r="O30" s="46"/>
      <c r="P30" s="47"/>
    </row>
    <row r="31" spans="1:16" ht="14.5" customHeight="1" x14ac:dyDescent="0.35">
      <c r="A31" s="45"/>
      <c r="B31" s="46"/>
      <c r="C31" s="46"/>
      <c r="D31" s="46"/>
      <c r="E31" s="46"/>
      <c r="F31" s="46"/>
      <c r="G31" s="46"/>
      <c r="H31" s="46"/>
      <c r="I31" s="46"/>
      <c r="J31" s="46"/>
      <c r="K31" s="46"/>
      <c r="L31" s="46"/>
      <c r="M31" s="46"/>
      <c r="N31" s="46"/>
      <c r="O31" s="46"/>
      <c r="P31" s="47"/>
    </row>
    <row r="32" spans="1:16" ht="14.5" customHeight="1" x14ac:dyDescent="0.35">
      <c r="A32" s="45"/>
      <c r="B32" s="46"/>
      <c r="C32" s="46"/>
      <c r="D32" s="46"/>
      <c r="E32" s="46"/>
      <c r="F32" s="46"/>
      <c r="G32" s="46"/>
      <c r="H32" s="46"/>
      <c r="I32" s="46"/>
      <c r="J32" s="46"/>
      <c r="K32" s="46"/>
      <c r="L32" s="46"/>
      <c r="M32" s="46"/>
      <c r="N32" s="46"/>
      <c r="O32" s="46"/>
      <c r="P32" s="47"/>
    </row>
    <row r="33" spans="1:16" ht="14.5" customHeight="1" x14ac:dyDescent="0.35">
      <c r="A33" s="45"/>
      <c r="B33" s="46"/>
      <c r="C33" s="46"/>
      <c r="D33" s="46"/>
      <c r="E33" s="46"/>
      <c r="F33" s="46"/>
      <c r="G33" s="46"/>
      <c r="H33" s="46"/>
      <c r="I33" s="46"/>
      <c r="J33" s="46"/>
      <c r="K33" s="46"/>
      <c r="L33" s="46"/>
      <c r="M33" s="46"/>
      <c r="N33" s="46"/>
      <c r="O33" s="46"/>
      <c r="P33" s="47"/>
    </row>
    <row r="34" spans="1:16" ht="14.5" customHeight="1" x14ac:dyDescent="0.35">
      <c r="A34" s="45"/>
      <c r="B34" s="46"/>
      <c r="C34" s="46"/>
      <c r="D34" s="46"/>
      <c r="E34" s="46"/>
      <c r="F34" s="46"/>
      <c r="G34" s="46"/>
      <c r="H34" s="46"/>
      <c r="I34" s="46"/>
      <c r="J34" s="46"/>
      <c r="K34" s="46"/>
      <c r="L34" s="46"/>
      <c r="M34" s="46"/>
      <c r="N34" s="46"/>
      <c r="O34" s="46"/>
      <c r="P34" s="47"/>
    </row>
    <row r="35" spans="1:16" ht="14.5" customHeight="1" x14ac:dyDescent="0.35">
      <c r="A35" s="45"/>
      <c r="B35" s="46"/>
      <c r="C35" s="46"/>
      <c r="D35" s="46"/>
      <c r="E35" s="46"/>
      <c r="F35" s="46"/>
      <c r="G35" s="46"/>
      <c r="H35" s="46"/>
      <c r="I35" s="46"/>
      <c r="J35" s="46"/>
      <c r="K35" s="46"/>
      <c r="L35" s="46"/>
      <c r="M35" s="46"/>
      <c r="N35" s="46"/>
      <c r="O35" s="46"/>
      <c r="P35" s="47"/>
    </row>
    <row r="36" spans="1:16" ht="14.5" customHeight="1" x14ac:dyDescent="0.35">
      <c r="A36" s="45"/>
      <c r="B36" s="46"/>
      <c r="C36" s="46"/>
      <c r="D36" s="46"/>
      <c r="E36" s="46"/>
      <c r="F36" s="46"/>
      <c r="G36" s="46"/>
      <c r="H36" s="46"/>
      <c r="I36" s="46"/>
      <c r="J36" s="46"/>
      <c r="K36" s="46"/>
      <c r="L36" s="46"/>
      <c r="M36" s="46"/>
      <c r="N36" s="46"/>
      <c r="O36" s="46"/>
      <c r="P36" s="47"/>
    </row>
    <row r="37" spans="1:16" ht="14.5" customHeight="1" x14ac:dyDescent="0.35">
      <c r="A37" s="45"/>
      <c r="B37" s="46"/>
      <c r="C37" s="46"/>
      <c r="D37" s="46"/>
      <c r="E37" s="46"/>
      <c r="F37" s="46"/>
      <c r="G37" s="46"/>
      <c r="H37" s="46"/>
      <c r="I37" s="46"/>
      <c r="J37" s="46"/>
      <c r="K37" s="46"/>
      <c r="L37" s="46"/>
      <c r="M37" s="46"/>
      <c r="N37" s="46"/>
      <c r="O37" s="46"/>
      <c r="P37" s="47"/>
    </row>
    <row r="38" spans="1:16" ht="14.5" customHeight="1" x14ac:dyDescent="0.35">
      <c r="A38" s="45"/>
      <c r="B38" s="46"/>
      <c r="C38" s="46"/>
      <c r="D38" s="46"/>
      <c r="E38" s="46"/>
      <c r="F38" s="46"/>
      <c r="G38" s="46"/>
      <c r="H38" s="46"/>
      <c r="I38" s="46"/>
      <c r="J38" s="46"/>
      <c r="K38" s="46"/>
      <c r="L38" s="46"/>
      <c r="M38" s="46"/>
      <c r="N38" s="46"/>
      <c r="O38" s="46"/>
      <c r="P38" s="47"/>
    </row>
    <row r="39" spans="1:16" ht="14.5" customHeight="1" x14ac:dyDescent="0.35">
      <c r="A39" s="45"/>
      <c r="B39" s="46"/>
      <c r="C39" s="46"/>
      <c r="D39" s="46"/>
      <c r="E39" s="46"/>
      <c r="F39" s="46"/>
      <c r="G39" s="46"/>
      <c r="H39" s="46"/>
      <c r="I39" s="46"/>
      <c r="J39" s="46"/>
      <c r="K39" s="46"/>
      <c r="L39" s="46"/>
      <c r="M39" s="46"/>
      <c r="N39" s="46"/>
      <c r="O39" s="46"/>
      <c r="P39" s="47"/>
    </row>
    <row r="40" spans="1:16" ht="14.5" customHeight="1" x14ac:dyDescent="0.35">
      <c r="A40" s="45"/>
      <c r="B40" s="46"/>
      <c r="C40" s="46"/>
      <c r="D40" s="46"/>
      <c r="E40" s="46"/>
      <c r="F40" s="46"/>
      <c r="G40" s="46"/>
      <c r="H40" s="46"/>
      <c r="I40" s="46"/>
      <c r="J40" s="46"/>
      <c r="K40" s="46"/>
      <c r="L40" s="46"/>
      <c r="M40" s="46"/>
      <c r="N40" s="46"/>
      <c r="O40" s="46"/>
      <c r="P40" s="47"/>
    </row>
    <row r="41" spans="1:16" ht="14.5" customHeight="1" x14ac:dyDescent="0.35">
      <c r="A41" s="45"/>
      <c r="B41" s="46"/>
      <c r="C41" s="46"/>
      <c r="D41" s="46"/>
      <c r="E41" s="46"/>
      <c r="F41" s="46"/>
      <c r="G41" s="46"/>
      <c r="H41" s="46"/>
      <c r="I41" s="46"/>
      <c r="J41" s="46"/>
      <c r="K41" s="46"/>
      <c r="L41" s="46"/>
      <c r="M41" s="46"/>
      <c r="N41" s="46"/>
      <c r="O41" s="46"/>
      <c r="P41" s="47"/>
    </row>
    <row r="42" spans="1:16" ht="14.5" customHeight="1" x14ac:dyDescent="0.35">
      <c r="A42" s="45"/>
      <c r="B42" s="46"/>
      <c r="C42" s="46"/>
      <c r="D42" s="46"/>
      <c r="E42" s="46"/>
      <c r="F42" s="46"/>
      <c r="G42" s="46"/>
      <c r="H42" s="46"/>
      <c r="I42" s="46"/>
      <c r="J42" s="46"/>
      <c r="K42" s="46"/>
      <c r="L42" s="46"/>
      <c r="M42" s="46"/>
      <c r="N42" s="46"/>
      <c r="O42" s="46"/>
      <c r="P42" s="47"/>
    </row>
    <row r="43" spans="1:16" ht="14.5" customHeight="1" x14ac:dyDescent="0.35">
      <c r="A43" s="45"/>
      <c r="B43" s="46"/>
      <c r="C43" s="46"/>
      <c r="D43" s="46"/>
      <c r="E43" s="46"/>
      <c r="F43" s="46"/>
      <c r="G43" s="46"/>
      <c r="H43" s="46"/>
      <c r="I43" s="46"/>
      <c r="J43" s="46"/>
      <c r="K43" s="46"/>
      <c r="L43" s="46"/>
      <c r="M43" s="46"/>
      <c r="N43" s="46"/>
      <c r="O43" s="46"/>
      <c r="P43" s="47"/>
    </row>
    <row r="44" spans="1:16" ht="14.5" customHeight="1" x14ac:dyDescent="0.35">
      <c r="A44" s="45"/>
      <c r="B44" s="46"/>
      <c r="C44" s="46"/>
      <c r="D44" s="46"/>
      <c r="E44" s="46"/>
      <c r="F44" s="46"/>
      <c r="G44" s="46"/>
      <c r="H44" s="46"/>
      <c r="I44" s="46"/>
      <c r="J44" s="46"/>
      <c r="K44" s="46"/>
      <c r="L44" s="46"/>
      <c r="M44" s="46"/>
      <c r="N44" s="46"/>
      <c r="O44" s="46"/>
      <c r="P44" s="47"/>
    </row>
    <row r="45" spans="1:16" ht="14.5" customHeight="1" x14ac:dyDescent="0.35">
      <c r="A45" s="45"/>
      <c r="B45" s="46"/>
      <c r="C45" s="46"/>
      <c r="D45" s="46"/>
      <c r="E45" s="46"/>
      <c r="F45" s="46"/>
      <c r="G45" s="46"/>
      <c r="H45" s="46"/>
      <c r="I45" s="46"/>
      <c r="J45" s="46"/>
      <c r="K45" s="46"/>
      <c r="L45" s="46"/>
      <c r="M45" s="46"/>
      <c r="N45" s="46"/>
      <c r="O45" s="46"/>
      <c r="P45" s="47"/>
    </row>
    <row r="46" spans="1:16" ht="14.5" customHeight="1" x14ac:dyDescent="0.35">
      <c r="A46" s="45"/>
      <c r="B46" s="46"/>
      <c r="C46" s="46"/>
      <c r="D46" s="46"/>
      <c r="E46" s="46"/>
      <c r="F46" s="46"/>
      <c r="G46" s="46"/>
      <c r="H46" s="46"/>
      <c r="I46" s="46"/>
      <c r="J46" s="46"/>
      <c r="K46" s="46"/>
      <c r="L46" s="46"/>
      <c r="M46" s="46"/>
      <c r="N46" s="46"/>
      <c r="O46" s="46"/>
      <c r="P46" s="47"/>
    </row>
    <row r="47" spans="1:16" ht="14.5" customHeight="1" x14ac:dyDescent="0.35">
      <c r="A47" s="45"/>
      <c r="B47" s="46"/>
      <c r="C47" s="46"/>
      <c r="D47" s="46"/>
      <c r="E47" s="46"/>
      <c r="F47" s="46"/>
      <c r="G47" s="46"/>
      <c r="H47" s="46"/>
      <c r="I47" s="46"/>
      <c r="J47" s="46"/>
      <c r="K47" s="46"/>
      <c r="L47" s="46"/>
      <c r="M47" s="46"/>
      <c r="N47" s="46"/>
      <c r="O47" s="46"/>
      <c r="P47" s="47"/>
    </row>
    <row r="48" spans="1:16" ht="14.5" customHeight="1" x14ac:dyDescent="0.35">
      <c r="A48" s="45"/>
      <c r="B48" s="46"/>
      <c r="C48" s="46"/>
      <c r="D48" s="46"/>
      <c r="E48" s="46"/>
      <c r="F48" s="46"/>
      <c r="G48" s="46"/>
      <c r="H48" s="46"/>
      <c r="I48" s="46"/>
      <c r="J48" s="46"/>
      <c r="K48" s="46"/>
      <c r="L48" s="46"/>
      <c r="M48" s="46"/>
      <c r="N48" s="46"/>
      <c r="O48" s="46"/>
      <c r="P48" s="47"/>
    </row>
    <row r="49" spans="1:21" ht="14.5" customHeight="1" x14ac:dyDescent="0.35">
      <c r="A49" s="45"/>
      <c r="B49" s="46"/>
      <c r="C49" s="46"/>
      <c r="D49" s="46"/>
      <c r="E49" s="46"/>
      <c r="F49" s="46"/>
      <c r="G49" s="46"/>
      <c r="H49" s="46"/>
      <c r="I49" s="46"/>
      <c r="J49" s="46"/>
      <c r="K49" s="46"/>
      <c r="L49" s="46"/>
      <c r="M49" s="46"/>
      <c r="N49" s="46"/>
      <c r="O49" s="46"/>
      <c r="P49" s="47"/>
    </row>
    <row r="50" spans="1:21" ht="14.5" customHeight="1" x14ac:dyDescent="0.35">
      <c r="A50" s="45"/>
      <c r="B50" s="46"/>
      <c r="C50" s="46"/>
      <c r="D50" s="46"/>
      <c r="E50" s="46"/>
      <c r="F50" s="46"/>
      <c r="G50" s="46"/>
      <c r="H50" s="46"/>
      <c r="I50" s="46"/>
      <c r="J50" s="46"/>
      <c r="K50" s="46"/>
      <c r="L50" s="46"/>
      <c r="M50" s="46"/>
      <c r="N50" s="46"/>
      <c r="O50" s="46"/>
      <c r="P50" s="47"/>
    </row>
    <row r="51" spans="1:21" ht="14.5" customHeight="1" x14ac:dyDescent="0.35">
      <c r="A51" s="45"/>
      <c r="B51" s="46"/>
      <c r="C51" s="46"/>
      <c r="D51" s="46"/>
      <c r="E51" s="46"/>
      <c r="F51" s="46"/>
      <c r="G51" s="46"/>
      <c r="H51" s="46"/>
      <c r="I51" s="46"/>
      <c r="J51" s="46"/>
      <c r="K51" s="46"/>
      <c r="L51" s="46"/>
      <c r="M51" s="46"/>
      <c r="N51" s="46"/>
      <c r="O51" s="46"/>
      <c r="P51" s="47"/>
    </row>
    <row r="52" spans="1:21" ht="14.5" customHeight="1" x14ac:dyDescent="0.35">
      <c r="A52" s="45"/>
      <c r="B52" s="46"/>
      <c r="C52" s="46"/>
      <c r="D52" s="46"/>
      <c r="E52" s="46"/>
      <c r="F52" s="46"/>
      <c r="G52" s="46"/>
      <c r="H52" s="46"/>
      <c r="I52" s="46"/>
      <c r="J52" s="46"/>
      <c r="K52" s="46"/>
      <c r="L52" s="46"/>
      <c r="M52" s="46"/>
      <c r="N52" s="46"/>
      <c r="O52" s="46"/>
      <c r="P52" s="47"/>
    </row>
    <row r="53" spans="1:21" ht="14.5" customHeight="1" x14ac:dyDescent="0.35">
      <c r="A53" s="45"/>
      <c r="B53" s="46"/>
      <c r="C53" s="46"/>
      <c r="D53" s="46"/>
      <c r="E53" s="46"/>
      <c r="F53" s="46"/>
      <c r="G53" s="46"/>
      <c r="H53" s="46"/>
      <c r="I53" s="46"/>
      <c r="J53" s="46"/>
      <c r="K53" s="46"/>
      <c r="L53" s="46"/>
      <c r="M53" s="46"/>
      <c r="N53" s="46"/>
      <c r="O53" s="46"/>
      <c r="P53" s="47"/>
    </row>
    <row r="54" spans="1:21" ht="14.5" customHeight="1" x14ac:dyDescent="0.35">
      <c r="A54" s="48"/>
      <c r="B54" s="49"/>
      <c r="C54" s="49"/>
      <c r="D54" s="49"/>
      <c r="E54" s="49"/>
      <c r="F54" s="49"/>
      <c r="G54" s="49"/>
      <c r="H54" s="49"/>
      <c r="I54" s="49"/>
      <c r="J54" s="49"/>
      <c r="K54" s="49"/>
      <c r="L54" s="49"/>
      <c r="M54" s="49"/>
      <c r="N54" s="49"/>
      <c r="O54" s="49"/>
      <c r="P54" s="50"/>
    </row>
    <row r="55" spans="1:21" ht="14.5" customHeight="1" x14ac:dyDescent="0.35">
      <c r="A55" s="31"/>
      <c r="B55" s="32"/>
      <c r="C55" s="32"/>
      <c r="D55" s="32"/>
      <c r="E55" s="32"/>
      <c r="F55" s="32"/>
      <c r="G55" s="32"/>
      <c r="H55" s="32"/>
      <c r="I55" s="32"/>
      <c r="J55" s="32"/>
      <c r="K55" s="32"/>
      <c r="L55" s="32"/>
      <c r="M55" s="32"/>
      <c r="N55" s="32"/>
      <c r="O55" s="32"/>
      <c r="P55" s="32"/>
      <c r="Q55" s="32"/>
      <c r="R55" s="32"/>
      <c r="S55" s="32"/>
      <c r="T55" s="32"/>
      <c r="U55" s="32"/>
    </row>
    <row r="56" spans="1:21" ht="14.5" customHeight="1" x14ac:dyDescent="0.35">
      <c r="A56" s="31"/>
      <c r="B56" s="32"/>
      <c r="C56" s="32"/>
      <c r="D56" s="32"/>
      <c r="E56" s="32"/>
      <c r="F56" s="32"/>
      <c r="G56" s="32"/>
      <c r="H56" s="32"/>
      <c r="I56" s="32"/>
      <c r="J56" s="32"/>
      <c r="K56" s="32"/>
      <c r="L56" s="32"/>
      <c r="M56" s="32"/>
      <c r="N56" s="32"/>
      <c r="O56" s="32"/>
      <c r="P56" s="32"/>
      <c r="Q56" s="32"/>
      <c r="R56" s="32"/>
      <c r="S56" s="32"/>
      <c r="T56" s="32"/>
      <c r="U56" s="32"/>
    </row>
    <row r="57" spans="1:21" ht="14.5" customHeight="1" x14ac:dyDescent="0.35">
      <c r="A57" s="31"/>
      <c r="B57" s="32"/>
      <c r="C57" s="32"/>
      <c r="D57" s="32"/>
      <c r="E57" s="32"/>
      <c r="F57" s="32"/>
      <c r="G57" s="32"/>
      <c r="H57" s="32"/>
      <c r="I57" s="32"/>
      <c r="J57" s="32"/>
      <c r="K57" s="32"/>
      <c r="L57" s="32"/>
      <c r="M57" s="32"/>
      <c r="N57" s="32"/>
      <c r="O57" s="32"/>
      <c r="P57" s="32"/>
      <c r="Q57" s="32"/>
      <c r="R57" s="32"/>
      <c r="S57" s="32"/>
      <c r="T57" s="32"/>
      <c r="U57" s="32"/>
    </row>
    <row r="58" spans="1:21" ht="14.5" customHeight="1" x14ac:dyDescent="0.35">
      <c r="A58" s="31"/>
      <c r="B58" s="32"/>
      <c r="C58" s="32"/>
      <c r="D58" s="32"/>
      <c r="E58" s="32"/>
      <c r="F58" s="32"/>
      <c r="G58" s="32"/>
      <c r="H58" s="32"/>
      <c r="I58" s="32"/>
      <c r="J58" s="32"/>
      <c r="K58" s="32"/>
      <c r="L58" s="32"/>
      <c r="M58" s="32"/>
      <c r="N58" s="32"/>
      <c r="O58" s="32"/>
      <c r="P58" s="32"/>
      <c r="Q58" s="32"/>
      <c r="R58" s="32"/>
      <c r="S58" s="32"/>
      <c r="T58" s="32"/>
      <c r="U58" s="32"/>
    </row>
    <row r="59" spans="1:21" ht="14.5" customHeight="1" x14ac:dyDescent="0.35">
      <c r="A59" s="31"/>
      <c r="B59" s="32"/>
      <c r="C59" s="32"/>
      <c r="D59" s="32"/>
      <c r="E59" s="32"/>
      <c r="F59" s="32"/>
      <c r="G59" s="32"/>
      <c r="H59" s="32"/>
      <c r="I59" s="32"/>
      <c r="J59" s="32"/>
      <c r="K59" s="32"/>
      <c r="L59" s="32"/>
      <c r="M59" s="32"/>
      <c r="N59" s="32"/>
      <c r="O59" s="32"/>
      <c r="P59" s="32"/>
      <c r="Q59" s="32"/>
      <c r="R59" s="32"/>
      <c r="S59" s="32"/>
      <c r="T59" s="32"/>
      <c r="U59" s="32"/>
    </row>
    <row r="60" spans="1:21" ht="14.5" customHeight="1" x14ac:dyDescent="0.35">
      <c r="A60" s="31"/>
      <c r="B60" s="32"/>
      <c r="C60" s="32"/>
      <c r="D60" s="32"/>
      <c r="E60" s="32"/>
      <c r="F60" s="32"/>
      <c r="G60" s="32"/>
      <c r="H60" s="32"/>
      <c r="I60" s="32"/>
      <c r="J60" s="32"/>
      <c r="K60" s="32"/>
      <c r="L60" s="32"/>
      <c r="M60" s="32"/>
      <c r="N60" s="32"/>
      <c r="O60" s="32"/>
      <c r="P60" s="32"/>
      <c r="Q60" s="32"/>
      <c r="R60" s="32"/>
      <c r="S60" s="32"/>
      <c r="T60" s="32"/>
      <c r="U60" s="32"/>
    </row>
    <row r="61" spans="1:21" ht="14.5" customHeight="1" x14ac:dyDescent="0.35">
      <c r="A61" s="31"/>
      <c r="B61" s="32"/>
      <c r="C61" s="32"/>
      <c r="D61" s="32"/>
      <c r="E61" s="32"/>
      <c r="F61" s="32"/>
      <c r="G61" s="32"/>
      <c r="H61" s="32"/>
      <c r="I61" s="32"/>
      <c r="J61" s="32"/>
      <c r="K61" s="32"/>
      <c r="L61" s="32"/>
      <c r="M61" s="32"/>
      <c r="N61" s="32"/>
      <c r="O61" s="32"/>
      <c r="P61" s="32"/>
      <c r="Q61" s="32"/>
      <c r="R61" s="32"/>
      <c r="S61" s="32"/>
      <c r="T61" s="32"/>
      <c r="U61" s="32"/>
    </row>
    <row r="62" spans="1:21" ht="14.5" customHeight="1" x14ac:dyDescent="0.35">
      <c r="A62" s="31"/>
      <c r="B62" s="32"/>
      <c r="C62" s="32"/>
      <c r="D62" s="32"/>
      <c r="E62" s="32"/>
      <c r="F62" s="32"/>
      <c r="G62" s="32"/>
      <c r="H62" s="32"/>
      <c r="I62" s="32"/>
      <c r="J62" s="32"/>
      <c r="K62" s="32"/>
      <c r="L62" s="32"/>
      <c r="M62" s="32"/>
      <c r="N62" s="32"/>
      <c r="O62" s="32"/>
      <c r="P62" s="32"/>
      <c r="Q62" s="32"/>
      <c r="R62" s="32"/>
      <c r="S62" s="32"/>
      <c r="T62" s="32"/>
      <c r="U62" s="32"/>
    </row>
    <row r="63" spans="1:21" ht="14.5" customHeight="1" x14ac:dyDescent="0.35">
      <c r="A63" s="31"/>
      <c r="B63" s="32"/>
      <c r="C63" s="32"/>
      <c r="D63" s="32"/>
      <c r="E63" s="32"/>
      <c r="F63" s="32"/>
      <c r="G63" s="32"/>
      <c r="H63" s="32"/>
      <c r="I63" s="32"/>
      <c r="J63" s="32"/>
      <c r="K63" s="32"/>
      <c r="L63" s="32"/>
      <c r="M63" s="32"/>
      <c r="N63" s="32"/>
      <c r="O63" s="32"/>
      <c r="P63" s="32"/>
      <c r="Q63" s="32"/>
      <c r="R63" s="32"/>
      <c r="S63" s="32"/>
      <c r="T63" s="32"/>
      <c r="U63" s="32"/>
    </row>
    <row r="64" spans="1:21" ht="14.5" customHeight="1" x14ac:dyDescent="0.35">
      <c r="A64" s="31"/>
      <c r="B64" s="32"/>
      <c r="C64" s="32"/>
      <c r="D64" s="32"/>
      <c r="E64" s="32"/>
      <c r="F64" s="32"/>
      <c r="G64" s="32"/>
      <c r="H64" s="32"/>
      <c r="I64" s="32"/>
      <c r="J64" s="32"/>
      <c r="K64" s="32"/>
      <c r="L64" s="32"/>
      <c r="M64" s="32"/>
      <c r="N64" s="32"/>
      <c r="O64" s="32"/>
      <c r="P64" s="32"/>
      <c r="Q64" s="32"/>
      <c r="R64" s="32"/>
      <c r="S64" s="32"/>
      <c r="T64" s="32"/>
      <c r="U64" s="32"/>
    </row>
    <row r="65" spans="1:21" ht="14.5" customHeight="1" x14ac:dyDescent="0.35">
      <c r="A65" s="31"/>
      <c r="B65" s="32"/>
      <c r="C65" s="32"/>
      <c r="D65" s="32"/>
      <c r="E65" s="32"/>
      <c r="F65" s="32"/>
      <c r="G65" s="32"/>
      <c r="H65" s="32"/>
      <c r="I65" s="32"/>
      <c r="J65" s="32"/>
      <c r="K65" s="32"/>
      <c r="L65" s="32"/>
      <c r="M65" s="32"/>
      <c r="N65" s="32"/>
      <c r="O65" s="32"/>
      <c r="P65" s="32"/>
      <c r="Q65" s="32"/>
      <c r="R65" s="32"/>
      <c r="S65" s="32"/>
      <c r="T65" s="32"/>
      <c r="U65" s="32"/>
    </row>
    <row r="66" spans="1:21" ht="14.5" customHeight="1" x14ac:dyDescent="0.35">
      <c r="A66" s="31"/>
      <c r="B66" s="32"/>
      <c r="C66" s="32"/>
      <c r="D66" s="32"/>
      <c r="E66" s="32"/>
      <c r="F66" s="32"/>
      <c r="G66" s="32"/>
      <c r="H66" s="32"/>
      <c r="I66" s="32"/>
      <c r="J66" s="32"/>
      <c r="K66" s="32"/>
      <c r="L66" s="32"/>
      <c r="M66" s="32"/>
      <c r="N66" s="32"/>
      <c r="O66" s="32"/>
      <c r="P66" s="32"/>
      <c r="Q66" s="32"/>
      <c r="R66" s="32"/>
      <c r="S66" s="32"/>
      <c r="T66" s="32"/>
      <c r="U66" s="32"/>
    </row>
    <row r="67" spans="1:21" ht="14.5" customHeight="1" x14ac:dyDescent="0.35">
      <c r="A67" s="31"/>
      <c r="B67" s="32"/>
      <c r="C67" s="32"/>
      <c r="D67" s="32"/>
      <c r="E67" s="32"/>
      <c r="F67" s="32"/>
      <c r="G67" s="32"/>
      <c r="H67" s="32"/>
      <c r="I67" s="32"/>
      <c r="J67" s="32"/>
      <c r="K67" s="32"/>
      <c r="L67" s="32"/>
      <c r="M67" s="32"/>
      <c r="N67" s="32"/>
      <c r="O67" s="32"/>
      <c r="P67" s="32"/>
      <c r="Q67" s="32"/>
      <c r="R67" s="32"/>
      <c r="S67" s="32"/>
      <c r="T67" s="32"/>
      <c r="U67" s="32"/>
    </row>
    <row r="68" spans="1:21" ht="14.5" customHeight="1" x14ac:dyDescent="0.35">
      <c r="A68" s="31"/>
      <c r="B68" s="32"/>
      <c r="C68" s="32"/>
      <c r="D68" s="32"/>
      <c r="E68" s="32"/>
      <c r="F68" s="32"/>
      <c r="G68" s="32"/>
      <c r="H68" s="32"/>
      <c r="I68" s="32"/>
      <c r="J68" s="32"/>
      <c r="K68" s="32"/>
      <c r="L68" s="32"/>
      <c r="M68" s="32"/>
      <c r="N68" s="32"/>
      <c r="O68" s="32"/>
      <c r="P68" s="32"/>
      <c r="Q68" s="32"/>
      <c r="R68" s="32"/>
      <c r="S68" s="32"/>
      <c r="T68" s="32"/>
      <c r="U68" s="32"/>
    </row>
    <row r="69" spans="1:21" ht="14.5" customHeight="1" x14ac:dyDescent="0.35">
      <c r="A69" s="31"/>
      <c r="B69" s="32"/>
      <c r="C69" s="32"/>
      <c r="D69" s="32"/>
      <c r="E69" s="32"/>
      <c r="F69" s="32"/>
      <c r="G69" s="32"/>
      <c r="H69" s="32"/>
      <c r="I69" s="32"/>
      <c r="J69" s="32"/>
      <c r="K69" s="32"/>
      <c r="L69" s="32"/>
      <c r="M69" s="32"/>
      <c r="N69" s="32"/>
      <c r="O69" s="32"/>
      <c r="P69" s="32"/>
      <c r="Q69" s="32"/>
      <c r="R69" s="32"/>
      <c r="S69" s="32"/>
      <c r="T69" s="32"/>
      <c r="U69" s="32"/>
    </row>
    <row r="70" spans="1:21" ht="14.5" customHeight="1" x14ac:dyDescent="0.35">
      <c r="A70" s="31"/>
      <c r="B70" s="32"/>
      <c r="C70" s="32"/>
      <c r="D70" s="32"/>
      <c r="E70" s="32"/>
      <c r="F70" s="32"/>
      <c r="G70" s="32"/>
      <c r="H70" s="32"/>
      <c r="I70" s="32"/>
      <c r="J70" s="32"/>
      <c r="K70" s="32"/>
      <c r="L70" s="32"/>
      <c r="M70" s="32"/>
      <c r="N70" s="32"/>
      <c r="O70" s="32"/>
      <c r="P70" s="32"/>
      <c r="Q70" s="32"/>
      <c r="R70" s="32"/>
      <c r="S70" s="32"/>
      <c r="T70" s="32"/>
      <c r="U70" s="32"/>
    </row>
    <row r="71" spans="1:21" ht="14.5" customHeight="1" x14ac:dyDescent="0.35">
      <c r="A71" s="31"/>
      <c r="B71" s="32"/>
      <c r="C71" s="32"/>
      <c r="D71" s="32"/>
      <c r="E71" s="32"/>
      <c r="F71" s="32"/>
      <c r="G71" s="32"/>
      <c r="H71" s="32"/>
      <c r="I71" s="32"/>
      <c r="J71" s="32"/>
      <c r="K71" s="32"/>
      <c r="L71" s="32"/>
      <c r="M71" s="32"/>
      <c r="N71" s="32"/>
      <c r="O71" s="32"/>
      <c r="P71" s="32"/>
      <c r="Q71" s="32"/>
      <c r="R71" s="32"/>
      <c r="S71" s="32"/>
      <c r="T71" s="32"/>
      <c r="U71" s="32"/>
    </row>
    <row r="72" spans="1:21" ht="14.5" customHeight="1" x14ac:dyDescent="0.35">
      <c r="A72" s="31"/>
      <c r="B72" s="32"/>
      <c r="C72" s="32"/>
      <c r="D72" s="32"/>
      <c r="E72" s="32"/>
      <c r="F72" s="32"/>
      <c r="G72" s="32"/>
      <c r="H72" s="32"/>
      <c r="I72" s="32"/>
      <c r="J72" s="32"/>
      <c r="K72" s="32"/>
      <c r="L72" s="32"/>
      <c r="M72" s="32"/>
      <c r="N72" s="32"/>
      <c r="O72" s="32"/>
      <c r="P72" s="32"/>
      <c r="Q72" s="32"/>
      <c r="R72" s="32"/>
      <c r="S72" s="32"/>
      <c r="T72" s="32"/>
      <c r="U72" s="32"/>
    </row>
    <row r="73" spans="1:21" ht="14.5" customHeight="1" x14ac:dyDescent="0.35">
      <c r="A73" s="31"/>
      <c r="B73" s="32"/>
      <c r="C73" s="32"/>
      <c r="D73" s="32"/>
      <c r="E73" s="32"/>
      <c r="F73" s="32"/>
      <c r="G73" s="32"/>
      <c r="H73" s="32"/>
      <c r="I73" s="32"/>
      <c r="J73" s="32"/>
      <c r="K73" s="32"/>
      <c r="L73" s="32"/>
      <c r="M73" s="32"/>
      <c r="N73" s="32"/>
      <c r="O73" s="32"/>
      <c r="P73" s="32"/>
      <c r="Q73" s="32"/>
      <c r="R73" s="32"/>
      <c r="S73" s="32"/>
      <c r="T73" s="32"/>
      <c r="U73" s="32"/>
    </row>
    <row r="74" spans="1:21" ht="14.5" customHeight="1" x14ac:dyDescent="0.35">
      <c r="A74" s="31"/>
      <c r="B74" s="32"/>
      <c r="C74" s="32"/>
      <c r="D74" s="32"/>
      <c r="E74" s="32"/>
      <c r="F74" s="32"/>
      <c r="G74" s="32"/>
      <c r="H74" s="32"/>
      <c r="I74" s="32"/>
      <c r="J74" s="32"/>
      <c r="K74" s="32"/>
      <c r="L74" s="32"/>
      <c r="M74" s="32"/>
      <c r="N74" s="32"/>
      <c r="O74" s="32"/>
      <c r="P74" s="32"/>
      <c r="Q74" s="32"/>
      <c r="R74" s="32"/>
      <c r="S74" s="32"/>
      <c r="T74" s="32"/>
      <c r="U74" s="32"/>
    </row>
    <row r="75" spans="1:21" ht="14.5" customHeight="1" x14ac:dyDescent="0.35">
      <c r="A75" s="31"/>
      <c r="B75" s="32"/>
      <c r="C75" s="32"/>
      <c r="D75" s="32"/>
      <c r="E75" s="32"/>
      <c r="F75" s="32"/>
      <c r="G75" s="32"/>
      <c r="H75" s="32"/>
      <c r="I75" s="32"/>
      <c r="J75" s="32"/>
      <c r="K75" s="32"/>
      <c r="L75" s="32"/>
      <c r="M75" s="32"/>
      <c r="N75" s="32"/>
      <c r="O75" s="32"/>
      <c r="P75" s="32"/>
      <c r="Q75" s="32"/>
      <c r="R75" s="32"/>
      <c r="S75" s="32"/>
      <c r="T75" s="32"/>
      <c r="U75" s="32"/>
    </row>
    <row r="76" spans="1:21" ht="14.5" customHeight="1" x14ac:dyDescent="0.35">
      <c r="A76" s="31"/>
      <c r="B76" s="32"/>
      <c r="C76" s="32"/>
      <c r="D76" s="32"/>
      <c r="E76" s="32"/>
      <c r="F76" s="32"/>
      <c r="G76" s="32"/>
      <c r="H76" s="32"/>
      <c r="I76" s="32"/>
      <c r="J76" s="32"/>
      <c r="K76" s="32"/>
      <c r="L76" s="32"/>
      <c r="M76" s="32"/>
      <c r="N76" s="32"/>
      <c r="O76" s="32"/>
      <c r="P76" s="32"/>
      <c r="Q76" s="32"/>
      <c r="R76" s="32"/>
      <c r="S76" s="32"/>
      <c r="T76" s="32"/>
      <c r="U76" s="32"/>
    </row>
    <row r="77" spans="1:21" ht="14.5" customHeight="1" x14ac:dyDescent="0.35">
      <c r="A77" s="31"/>
      <c r="B77" s="32"/>
      <c r="C77" s="32"/>
      <c r="D77" s="32"/>
      <c r="E77" s="32"/>
      <c r="F77" s="32"/>
      <c r="G77" s="32"/>
      <c r="H77" s="32"/>
      <c r="I77" s="32"/>
      <c r="J77" s="32"/>
      <c r="K77" s="32"/>
      <c r="L77" s="32"/>
      <c r="M77" s="32"/>
      <c r="N77" s="32"/>
      <c r="O77" s="32"/>
      <c r="P77" s="32"/>
      <c r="Q77" s="32"/>
      <c r="R77" s="32"/>
      <c r="S77" s="32"/>
      <c r="T77" s="32"/>
      <c r="U77" s="32"/>
    </row>
    <row r="78" spans="1:21" ht="14.5" customHeight="1" x14ac:dyDescent="0.35">
      <c r="A78" s="31"/>
      <c r="B78" s="32"/>
      <c r="C78" s="32"/>
      <c r="D78" s="32"/>
      <c r="E78" s="32"/>
      <c r="F78" s="32"/>
      <c r="G78" s="32"/>
      <c r="H78" s="32"/>
      <c r="I78" s="32"/>
      <c r="J78" s="32"/>
      <c r="K78" s="32"/>
      <c r="L78" s="32"/>
      <c r="M78" s="32"/>
      <c r="N78" s="32"/>
      <c r="O78" s="32"/>
      <c r="P78" s="32"/>
      <c r="Q78" s="32"/>
      <c r="R78" s="32"/>
      <c r="S78" s="32"/>
      <c r="T78" s="32"/>
      <c r="U78" s="32"/>
    </row>
    <row r="79" spans="1:21" ht="14.5" customHeight="1" x14ac:dyDescent="0.35">
      <c r="A79" s="31"/>
      <c r="B79" s="32"/>
      <c r="C79" s="32"/>
      <c r="D79" s="32"/>
      <c r="E79" s="32"/>
      <c r="F79" s="32"/>
      <c r="G79" s="32"/>
      <c r="H79" s="32"/>
      <c r="I79" s="32"/>
      <c r="J79" s="32"/>
      <c r="K79" s="32"/>
      <c r="L79" s="32"/>
      <c r="M79" s="32"/>
      <c r="N79" s="32"/>
      <c r="O79" s="32"/>
      <c r="P79" s="32"/>
      <c r="Q79" s="32"/>
      <c r="R79" s="32"/>
      <c r="S79" s="32"/>
      <c r="T79" s="32"/>
      <c r="U79" s="32"/>
    </row>
    <row r="80" spans="1:21" ht="14.5" customHeight="1" x14ac:dyDescent="0.35">
      <c r="A80" s="31"/>
      <c r="B80" s="32"/>
      <c r="C80" s="32"/>
      <c r="D80" s="32"/>
      <c r="E80" s="32"/>
      <c r="F80" s="32"/>
      <c r="G80" s="32"/>
      <c r="H80" s="32"/>
      <c r="I80" s="32"/>
      <c r="J80" s="32"/>
      <c r="K80" s="32"/>
      <c r="L80" s="32"/>
      <c r="M80" s="32"/>
      <c r="N80" s="32"/>
      <c r="O80" s="32"/>
      <c r="P80" s="32"/>
      <c r="Q80" s="32"/>
      <c r="R80" s="32"/>
      <c r="S80" s="32"/>
      <c r="T80" s="32"/>
      <c r="U80" s="32"/>
    </row>
    <row r="81" spans="1:21" ht="14.5" customHeight="1" x14ac:dyDescent="0.35">
      <c r="A81" s="31"/>
      <c r="B81" s="32"/>
      <c r="C81" s="32"/>
      <c r="D81" s="32"/>
      <c r="E81" s="32"/>
      <c r="F81" s="32"/>
      <c r="G81" s="32"/>
      <c r="H81" s="32"/>
      <c r="I81" s="32"/>
      <c r="J81" s="32"/>
      <c r="K81" s="32"/>
      <c r="L81" s="32"/>
      <c r="M81" s="32"/>
      <c r="N81" s="32"/>
      <c r="O81" s="32"/>
      <c r="P81" s="32"/>
      <c r="Q81" s="32"/>
      <c r="R81" s="32"/>
      <c r="S81" s="32"/>
      <c r="T81" s="32"/>
      <c r="U81" s="32"/>
    </row>
    <row r="82" spans="1:21" ht="14.5" customHeight="1" x14ac:dyDescent="0.35">
      <c r="A82" s="31"/>
      <c r="B82" s="32"/>
      <c r="C82" s="32"/>
      <c r="D82" s="32"/>
      <c r="E82" s="32"/>
      <c r="F82" s="32"/>
      <c r="G82" s="32"/>
      <c r="H82" s="32"/>
      <c r="I82" s="32"/>
      <c r="J82" s="32"/>
      <c r="K82" s="32"/>
      <c r="L82" s="32"/>
      <c r="M82" s="32"/>
      <c r="N82" s="32"/>
      <c r="O82" s="32"/>
      <c r="P82" s="32"/>
      <c r="Q82" s="32"/>
      <c r="R82" s="32"/>
      <c r="S82" s="32"/>
      <c r="T82" s="32"/>
      <c r="U82" s="32"/>
    </row>
    <row r="83" spans="1:21" ht="14.5" customHeight="1" x14ac:dyDescent="0.35">
      <c r="A83" s="31"/>
      <c r="B83" s="32"/>
      <c r="C83" s="32"/>
      <c r="D83" s="32"/>
      <c r="E83" s="32"/>
      <c r="F83" s="32"/>
      <c r="G83" s="32"/>
      <c r="H83" s="32"/>
      <c r="I83" s="32"/>
      <c r="J83" s="32"/>
      <c r="K83" s="32"/>
      <c r="L83" s="32"/>
      <c r="M83" s="32"/>
      <c r="N83" s="32"/>
      <c r="O83" s="32"/>
      <c r="P83" s="32"/>
      <c r="Q83" s="32"/>
      <c r="R83" s="32"/>
      <c r="S83" s="32"/>
      <c r="T83" s="32"/>
      <c r="U83" s="32"/>
    </row>
    <row r="84" spans="1:21" ht="14.5" customHeight="1" x14ac:dyDescent="0.35">
      <c r="A84" s="31"/>
      <c r="B84" s="32"/>
      <c r="C84" s="32"/>
      <c r="D84" s="32"/>
      <c r="E84" s="32"/>
      <c r="F84" s="32"/>
      <c r="G84" s="32"/>
      <c r="H84" s="32"/>
      <c r="I84" s="32"/>
      <c r="J84" s="32"/>
      <c r="K84" s="32"/>
      <c r="L84" s="32"/>
      <c r="M84" s="32"/>
      <c r="N84" s="32"/>
      <c r="O84" s="32"/>
      <c r="P84" s="32"/>
      <c r="Q84" s="32"/>
      <c r="R84" s="32"/>
      <c r="S84" s="32"/>
      <c r="T84" s="32"/>
      <c r="U84" s="32"/>
    </row>
    <row r="85" spans="1:21" ht="14.5" customHeight="1" x14ac:dyDescent="0.35">
      <c r="A85" s="31"/>
      <c r="B85" s="32"/>
      <c r="C85" s="32"/>
      <c r="D85" s="32"/>
      <c r="E85" s="32"/>
      <c r="F85" s="32"/>
      <c r="G85" s="32"/>
      <c r="H85" s="32"/>
      <c r="I85" s="32"/>
      <c r="J85" s="32"/>
      <c r="K85" s="32"/>
      <c r="L85" s="32"/>
      <c r="M85" s="32"/>
      <c r="N85" s="32"/>
      <c r="O85" s="32"/>
      <c r="P85" s="32"/>
      <c r="Q85" s="32"/>
      <c r="R85" s="32"/>
      <c r="S85" s="32"/>
      <c r="T85" s="32"/>
      <c r="U85" s="32"/>
    </row>
    <row r="86" spans="1:21" ht="14.5" customHeight="1" x14ac:dyDescent="0.35">
      <c r="A86" s="31"/>
      <c r="B86" s="32"/>
      <c r="C86" s="32"/>
      <c r="D86" s="32"/>
      <c r="E86" s="32"/>
      <c r="F86" s="32"/>
      <c r="G86" s="32"/>
      <c r="H86" s="32"/>
      <c r="I86" s="32"/>
      <c r="J86" s="32"/>
      <c r="K86" s="32"/>
      <c r="L86" s="32"/>
      <c r="M86" s="32"/>
      <c r="N86" s="32"/>
      <c r="O86" s="32"/>
      <c r="P86" s="32"/>
      <c r="Q86" s="32"/>
      <c r="R86" s="32"/>
      <c r="S86" s="32"/>
      <c r="T86" s="32"/>
      <c r="U86" s="32"/>
    </row>
    <row r="87" spans="1:21" ht="14.5" customHeight="1" x14ac:dyDescent="0.35">
      <c r="A87" s="31"/>
      <c r="B87" s="32"/>
      <c r="C87" s="32"/>
      <c r="D87" s="32"/>
      <c r="E87" s="32"/>
      <c r="F87" s="32"/>
      <c r="G87" s="32"/>
      <c r="H87" s="32"/>
      <c r="I87" s="32"/>
      <c r="J87" s="32"/>
      <c r="K87" s="32"/>
      <c r="L87" s="32"/>
      <c r="M87" s="32"/>
      <c r="N87" s="32"/>
      <c r="O87" s="32"/>
      <c r="P87" s="32"/>
      <c r="Q87" s="32"/>
      <c r="R87" s="32"/>
      <c r="S87" s="32"/>
      <c r="T87" s="32"/>
      <c r="U87" s="32"/>
    </row>
    <row r="88" spans="1:21" ht="14.5" customHeight="1" x14ac:dyDescent="0.35">
      <c r="A88" s="31"/>
      <c r="B88" s="32"/>
      <c r="C88" s="32"/>
      <c r="D88" s="32"/>
      <c r="E88" s="32"/>
      <c r="F88" s="32"/>
      <c r="G88" s="32"/>
      <c r="H88" s="32"/>
      <c r="I88" s="32"/>
      <c r="J88" s="32"/>
      <c r="K88" s="32"/>
      <c r="L88" s="32"/>
      <c r="M88" s="32"/>
      <c r="N88" s="32"/>
      <c r="O88" s="32"/>
      <c r="P88" s="32"/>
      <c r="Q88" s="32"/>
      <c r="R88" s="32"/>
      <c r="S88" s="32"/>
      <c r="T88" s="32"/>
      <c r="U88" s="32"/>
    </row>
    <row r="89" spans="1:21" ht="14.5" customHeight="1" x14ac:dyDescent="0.35">
      <c r="A89" s="31"/>
      <c r="B89" s="32"/>
      <c r="C89" s="32"/>
      <c r="D89" s="32"/>
      <c r="E89" s="32"/>
      <c r="F89" s="32"/>
      <c r="G89" s="32"/>
      <c r="H89" s="32"/>
      <c r="I89" s="32"/>
      <c r="J89" s="32"/>
      <c r="K89" s="32"/>
      <c r="L89" s="32"/>
      <c r="M89" s="32"/>
      <c r="N89" s="32"/>
      <c r="O89" s="32"/>
      <c r="P89" s="32"/>
      <c r="Q89" s="32"/>
      <c r="R89" s="32"/>
      <c r="S89" s="32"/>
      <c r="T89" s="32"/>
      <c r="U89" s="32"/>
    </row>
    <row r="90" spans="1:21" ht="14.5" customHeight="1" x14ac:dyDescent="0.35">
      <c r="A90" s="31"/>
      <c r="B90" s="32"/>
      <c r="C90" s="32"/>
      <c r="D90" s="32"/>
      <c r="E90" s="32"/>
      <c r="F90" s="32"/>
      <c r="G90" s="32"/>
      <c r="H90" s="32"/>
      <c r="I90" s="32"/>
      <c r="J90" s="32"/>
      <c r="K90" s="32"/>
      <c r="L90" s="32"/>
      <c r="M90" s="32"/>
      <c r="N90" s="32"/>
      <c r="O90" s="32"/>
      <c r="P90" s="32"/>
      <c r="Q90" s="32"/>
      <c r="R90" s="32"/>
      <c r="S90" s="32"/>
      <c r="T90" s="32"/>
      <c r="U90" s="32"/>
    </row>
    <row r="91" spans="1:21" ht="14.5" customHeight="1" x14ac:dyDescent="0.35">
      <c r="A91" s="31"/>
      <c r="B91" s="32"/>
      <c r="C91" s="32"/>
      <c r="D91" s="32"/>
      <c r="E91" s="32"/>
      <c r="F91" s="32"/>
      <c r="G91" s="32"/>
      <c r="H91" s="32"/>
      <c r="I91" s="32"/>
      <c r="J91" s="32"/>
      <c r="K91" s="32"/>
      <c r="L91" s="32"/>
      <c r="M91" s="32"/>
      <c r="N91" s="32"/>
      <c r="O91" s="32"/>
      <c r="P91" s="32"/>
      <c r="Q91" s="32"/>
      <c r="R91" s="32"/>
      <c r="S91" s="32"/>
      <c r="T91" s="32"/>
      <c r="U91" s="32"/>
    </row>
    <row r="92" spans="1:21" ht="14.5" customHeight="1" x14ac:dyDescent="0.35">
      <c r="A92" s="31"/>
      <c r="B92" s="32"/>
      <c r="C92" s="32"/>
      <c r="D92" s="32"/>
      <c r="E92" s="32"/>
      <c r="F92" s="32"/>
      <c r="G92" s="32"/>
      <c r="H92" s="32"/>
      <c r="I92" s="32"/>
      <c r="J92" s="32"/>
      <c r="K92" s="32"/>
      <c r="L92" s="32"/>
      <c r="M92" s="32"/>
      <c r="N92" s="32"/>
      <c r="O92" s="32"/>
      <c r="P92" s="32"/>
      <c r="Q92" s="32"/>
      <c r="R92" s="32"/>
      <c r="S92" s="32"/>
      <c r="T92" s="32"/>
      <c r="U92" s="32"/>
    </row>
    <row r="93" spans="1:21" ht="14.5" customHeight="1" x14ac:dyDescent="0.35">
      <c r="A93" s="31"/>
      <c r="B93" s="32"/>
      <c r="C93" s="32"/>
      <c r="D93" s="32"/>
      <c r="E93" s="32"/>
      <c r="F93" s="32"/>
      <c r="G93" s="32"/>
      <c r="H93" s="32"/>
      <c r="I93" s="32"/>
      <c r="J93" s="32"/>
      <c r="K93" s="32"/>
      <c r="L93" s="32"/>
      <c r="M93" s="32"/>
      <c r="N93" s="32"/>
      <c r="O93" s="32"/>
      <c r="P93" s="32"/>
      <c r="Q93" s="32"/>
      <c r="R93" s="32"/>
      <c r="S93" s="32"/>
      <c r="T93" s="32"/>
      <c r="U93" s="32"/>
    </row>
    <row r="94" spans="1:21" ht="14.5" customHeight="1" x14ac:dyDescent="0.35">
      <c r="A94" s="31"/>
      <c r="B94" s="32"/>
      <c r="C94" s="32"/>
      <c r="D94" s="32"/>
      <c r="E94" s="32"/>
      <c r="F94" s="32"/>
      <c r="G94" s="32"/>
      <c r="H94" s="32"/>
      <c r="I94" s="32"/>
      <c r="J94" s="32"/>
      <c r="K94" s="32"/>
      <c r="L94" s="32"/>
      <c r="M94" s="32"/>
      <c r="N94" s="32"/>
      <c r="O94" s="32"/>
      <c r="P94" s="32"/>
      <c r="Q94" s="32"/>
      <c r="R94" s="32"/>
      <c r="S94" s="32"/>
      <c r="T94" s="32"/>
      <c r="U94" s="32"/>
    </row>
    <row r="95" spans="1:21" ht="14.5" customHeight="1" x14ac:dyDescent="0.35">
      <c r="A95" s="31"/>
      <c r="B95" s="32"/>
      <c r="C95" s="32"/>
      <c r="D95" s="32"/>
      <c r="E95" s="32"/>
      <c r="F95" s="32"/>
      <c r="G95" s="32"/>
      <c r="H95" s="32"/>
      <c r="I95" s="32"/>
      <c r="J95" s="32"/>
      <c r="K95" s="32"/>
      <c r="L95" s="32"/>
      <c r="M95" s="32"/>
      <c r="N95" s="32"/>
      <c r="O95" s="32"/>
      <c r="P95" s="32"/>
      <c r="Q95" s="32"/>
      <c r="R95" s="32"/>
      <c r="S95" s="32"/>
      <c r="T95" s="32"/>
      <c r="U95" s="32"/>
    </row>
    <row r="96" spans="1:21" ht="14.5" customHeight="1" x14ac:dyDescent="0.35">
      <c r="A96" s="31"/>
      <c r="B96" s="32"/>
      <c r="C96" s="32"/>
      <c r="D96" s="32"/>
      <c r="E96" s="32"/>
      <c r="F96" s="32"/>
      <c r="G96" s="32"/>
      <c r="H96" s="32"/>
      <c r="I96" s="32"/>
      <c r="J96" s="32"/>
      <c r="K96" s="32"/>
      <c r="L96" s="32"/>
      <c r="M96" s="32"/>
      <c r="N96" s="32"/>
      <c r="O96" s="32"/>
      <c r="P96" s="32"/>
      <c r="Q96" s="32"/>
      <c r="R96" s="32"/>
      <c r="S96" s="32"/>
      <c r="T96" s="32"/>
      <c r="U96" s="32"/>
    </row>
    <row r="97" spans="1:21" ht="14.5" customHeight="1" x14ac:dyDescent="0.35">
      <c r="A97" s="31"/>
      <c r="B97" s="32"/>
      <c r="C97" s="32"/>
      <c r="D97" s="32"/>
      <c r="E97" s="32"/>
      <c r="F97" s="32"/>
      <c r="G97" s="32"/>
      <c r="H97" s="32"/>
      <c r="I97" s="32"/>
      <c r="J97" s="32"/>
      <c r="K97" s="32"/>
      <c r="L97" s="32"/>
      <c r="M97" s="32"/>
      <c r="N97" s="32"/>
      <c r="O97" s="32"/>
      <c r="P97" s="32"/>
      <c r="Q97" s="32"/>
      <c r="R97" s="32"/>
      <c r="S97" s="32"/>
      <c r="T97" s="32"/>
      <c r="U97" s="32"/>
    </row>
    <row r="98" spans="1:21" ht="14.5" customHeight="1" x14ac:dyDescent="0.35">
      <c r="A98" s="31"/>
      <c r="B98" s="32"/>
      <c r="C98" s="32"/>
      <c r="D98" s="32"/>
      <c r="E98" s="32"/>
      <c r="F98" s="32"/>
      <c r="G98" s="32"/>
      <c r="H98" s="32"/>
      <c r="I98" s="32"/>
      <c r="J98" s="32"/>
      <c r="K98" s="32"/>
      <c r="L98" s="32"/>
      <c r="M98" s="32"/>
      <c r="N98" s="32"/>
      <c r="O98" s="32"/>
      <c r="P98" s="32"/>
      <c r="Q98" s="32"/>
      <c r="R98" s="32"/>
      <c r="S98" s="32"/>
      <c r="T98" s="32"/>
      <c r="U98" s="32"/>
    </row>
    <row r="99" spans="1:21" ht="14.5" customHeight="1" x14ac:dyDescent="0.35">
      <c r="A99" s="31"/>
      <c r="B99" s="32"/>
      <c r="C99" s="32"/>
      <c r="D99" s="32"/>
      <c r="E99" s="32"/>
      <c r="F99" s="32"/>
      <c r="G99" s="32"/>
      <c r="H99" s="32"/>
      <c r="I99" s="32"/>
      <c r="J99" s="32"/>
      <c r="K99" s="32"/>
      <c r="L99" s="32"/>
      <c r="M99" s="32"/>
      <c r="N99" s="32"/>
      <c r="O99" s="32"/>
      <c r="P99" s="32"/>
      <c r="Q99" s="32"/>
      <c r="R99" s="32"/>
      <c r="S99" s="32"/>
      <c r="T99" s="32"/>
      <c r="U99" s="32"/>
    </row>
    <row r="100" spans="1:21" ht="14.5" customHeight="1" x14ac:dyDescent="0.35">
      <c r="A100" s="31"/>
      <c r="B100" s="32"/>
      <c r="C100" s="32"/>
      <c r="D100" s="32"/>
      <c r="E100" s="32"/>
      <c r="F100" s="32"/>
      <c r="G100" s="32"/>
      <c r="H100" s="32"/>
      <c r="I100" s="32"/>
      <c r="J100" s="32"/>
      <c r="K100" s="32"/>
      <c r="L100" s="32"/>
      <c r="M100" s="32"/>
      <c r="N100" s="32"/>
      <c r="O100" s="32"/>
      <c r="P100" s="32"/>
      <c r="Q100" s="32"/>
      <c r="R100" s="32"/>
      <c r="S100" s="32"/>
      <c r="T100" s="32"/>
      <c r="U100" s="32"/>
    </row>
    <row r="101" spans="1:21" ht="14.5" customHeight="1" x14ac:dyDescent="0.35">
      <c r="A101" s="31"/>
      <c r="B101" s="32"/>
      <c r="C101" s="32"/>
      <c r="D101" s="32"/>
      <c r="E101" s="32"/>
      <c r="F101" s="32"/>
      <c r="G101" s="32"/>
      <c r="H101" s="32"/>
      <c r="I101" s="32"/>
      <c r="J101" s="32"/>
      <c r="K101" s="32"/>
      <c r="L101" s="32"/>
      <c r="M101" s="32"/>
      <c r="N101" s="32"/>
      <c r="O101" s="32"/>
      <c r="P101" s="32"/>
      <c r="Q101" s="32"/>
      <c r="R101" s="32"/>
      <c r="S101" s="32"/>
      <c r="T101" s="32"/>
      <c r="U101" s="32"/>
    </row>
    <row r="102" spans="1:21" ht="14.5" customHeight="1" x14ac:dyDescent="0.35">
      <c r="A102" s="31"/>
      <c r="B102" s="32"/>
      <c r="C102" s="32"/>
      <c r="D102" s="32"/>
      <c r="E102" s="32"/>
      <c r="F102" s="32"/>
      <c r="G102" s="32"/>
      <c r="H102" s="32"/>
      <c r="I102" s="32"/>
      <c r="J102" s="32"/>
      <c r="K102" s="32"/>
      <c r="L102" s="32"/>
      <c r="M102" s="32"/>
      <c r="N102" s="32"/>
      <c r="O102" s="32"/>
      <c r="P102" s="32"/>
      <c r="Q102" s="32"/>
      <c r="R102" s="32"/>
      <c r="S102" s="32"/>
      <c r="T102" s="32"/>
      <c r="U102" s="32"/>
    </row>
    <row r="103" spans="1:21" ht="14.5" customHeight="1" x14ac:dyDescent="0.35">
      <c r="A103" s="31"/>
      <c r="B103" s="32"/>
      <c r="C103" s="32"/>
      <c r="D103" s="32"/>
      <c r="E103" s="32"/>
      <c r="F103" s="32"/>
      <c r="G103" s="32"/>
      <c r="H103" s="32"/>
      <c r="I103" s="32"/>
      <c r="J103" s="32"/>
      <c r="K103" s="32"/>
      <c r="L103" s="32"/>
      <c r="M103" s="32"/>
      <c r="N103" s="32"/>
      <c r="O103" s="32"/>
      <c r="P103" s="32"/>
      <c r="Q103" s="32"/>
      <c r="R103" s="32"/>
      <c r="S103" s="32"/>
      <c r="T103" s="32"/>
      <c r="U103" s="32"/>
    </row>
    <row r="104" spans="1:21" ht="14.5" customHeight="1" x14ac:dyDescent="0.35">
      <c r="A104" s="31"/>
      <c r="B104" s="32"/>
      <c r="C104" s="32"/>
      <c r="D104" s="32"/>
      <c r="E104" s="32"/>
      <c r="F104" s="32"/>
      <c r="G104" s="32"/>
      <c r="H104" s="32"/>
      <c r="I104" s="32"/>
      <c r="J104" s="32"/>
      <c r="K104" s="32"/>
      <c r="L104" s="32"/>
      <c r="M104" s="32"/>
      <c r="N104" s="32"/>
      <c r="O104" s="32"/>
      <c r="P104" s="32"/>
      <c r="Q104" s="32"/>
      <c r="R104" s="32"/>
      <c r="S104" s="32"/>
      <c r="T104" s="32"/>
      <c r="U104" s="32"/>
    </row>
    <row r="105" spans="1:21" ht="14.5" customHeight="1" x14ac:dyDescent="0.35">
      <c r="A105" s="31"/>
      <c r="B105" s="32"/>
      <c r="C105" s="32"/>
      <c r="D105" s="32"/>
      <c r="E105" s="32"/>
      <c r="F105" s="32"/>
      <c r="G105" s="32"/>
      <c r="H105" s="32"/>
      <c r="I105" s="32"/>
      <c r="J105" s="32"/>
      <c r="K105" s="32"/>
      <c r="L105" s="32"/>
      <c r="M105" s="32"/>
      <c r="N105" s="32"/>
      <c r="O105" s="32"/>
      <c r="P105" s="32"/>
      <c r="Q105" s="32"/>
      <c r="R105" s="32"/>
      <c r="S105" s="32"/>
      <c r="T105" s="32"/>
      <c r="U105" s="32"/>
    </row>
    <row r="106" spans="1:21" ht="14.5" customHeight="1" x14ac:dyDescent="0.35">
      <c r="A106" s="31"/>
      <c r="B106" s="32"/>
      <c r="C106" s="32"/>
      <c r="D106" s="32"/>
      <c r="E106" s="32"/>
      <c r="F106" s="32"/>
      <c r="G106" s="32"/>
      <c r="H106" s="32"/>
      <c r="I106" s="32"/>
      <c r="J106" s="32"/>
      <c r="K106" s="32"/>
      <c r="L106" s="32"/>
      <c r="M106" s="32"/>
      <c r="N106" s="32"/>
      <c r="O106" s="32"/>
      <c r="P106" s="32"/>
      <c r="Q106" s="32"/>
      <c r="R106" s="32"/>
      <c r="S106" s="32"/>
      <c r="T106" s="32"/>
      <c r="U106" s="32"/>
    </row>
    <row r="107" spans="1:21" ht="14.5" customHeight="1" x14ac:dyDescent="0.35">
      <c r="A107" s="31"/>
      <c r="B107" s="32"/>
      <c r="C107" s="32"/>
      <c r="D107" s="32"/>
      <c r="E107" s="32"/>
      <c r="F107" s="32"/>
      <c r="G107" s="32"/>
      <c r="H107" s="32"/>
      <c r="I107" s="32"/>
      <c r="J107" s="32"/>
      <c r="K107" s="32"/>
      <c r="L107" s="32"/>
      <c r="M107" s="32"/>
      <c r="N107" s="32"/>
      <c r="O107" s="32"/>
      <c r="P107" s="32"/>
      <c r="Q107" s="32"/>
      <c r="R107" s="32"/>
      <c r="S107" s="32"/>
      <c r="T107" s="32"/>
      <c r="U107" s="32"/>
    </row>
    <row r="108" spans="1:21" ht="14.5" customHeight="1" x14ac:dyDescent="0.35">
      <c r="A108" s="31"/>
      <c r="B108" s="32"/>
      <c r="C108" s="32"/>
      <c r="D108" s="32"/>
      <c r="E108" s="32"/>
      <c r="F108" s="32"/>
      <c r="G108" s="32"/>
      <c r="H108" s="32"/>
      <c r="I108" s="32"/>
      <c r="J108" s="32"/>
      <c r="K108" s="32"/>
      <c r="L108" s="32"/>
      <c r="M108" s="32"/>
      <c r="N108" s="32"/>
      <c r="O108" s="32"/>
      <c r="P108" s="32"/>
      <c r="Q108" s="32"/>
      <c r="R108" s="32"/>
      <c r="S108" s="32"/>
      <c r="T108" s="32"/>
      <c r="U108" s="32"/>
    </row>
    <row r="109" spans="1:21" ht="14.5" customHeight="1" x14ac:dyDescent="0.35">
      <c r="A109" s="31"/>
      <c r="B109" s="32"/>
      <c r="C109" s="32"/>
      <c r="D109" s="32"/>
      <c r="E109" s="32"/>
      <c r="F109" s="32"/>
      <c r="G109" s="32"/>
      <c r="H109" s="32"/>
      <c r="I109" s="32"/>
      <c r="J109" s="32"/>
      <c r="K109" s="32"/>
      <c r="L109" s="32"/>
      <c r="M109" s="32"/>
      <c r="N109" s="32"/>
      <c r="O109" s="32"/>
      <c r="P109" s="32"/>
      <c r="Q109" s="32"/>
      <c r="R109" s="32"/>
      <c r="S109" s="32"/>
      <c r="T109" s="32"/>
      <c r="U109" s="32"/>
    </row>
    <row r="110" spans="1:21" ht="14.5" customHeight="1" x14ac:dyDescent="0.35">
      <c r="A110" s="31"/>
      <c r="B110" s="32"/>
      <c r="C110" s="32"/>
      <c r="D110" s="32"/>
      <c r="E110" s="32"/>
      <c r="F110" s="32"/>
      <c r="G110" s="32"/>
      <c r="H110" s="32"/>
      <c r="I110" s="32"/>
      <c r="J110" s="32"/>
      <c r="K110" s="32"/>
      <c r="L110" s="32"/>
      <c r="M110" s="32"/>
      <c r="N110" s="32"/>
      <c r="O110" s="32"/>
      <c r="P110" s="32"/>
      <c r="Q110" s="32"/>
      <c r="R110" s="32"/>
      <c r="S110" s="32"/>
      <c r="T110" s="32"/>
      <c r="U110" s="32"/>
    </row>
    <row r="111" spans="1:21" ht="14.5" customHeight="1" x14ac:dyDescent="0.35">
      <c r="A111" s="31"/>
      <c r="B111" s="32"/>
      <c r="C111" s="32"/>
      <c r="D111" s="32"/>
      <c r="E111" s="32"/>
      <c r="F111" s="32"/>
      <c r="G111" s="32"/>
      <c r="H111" s="32"/>
      <c r="I111" s="32"/>
      <c r="J111" s="32"/>
      <c r="K111" s="32"/>
      <c r="L111" s="32"/>
      <c r="M111" s="32"/>
      <c r="N111" s="32"/>
      <c r="O111" s="32"/>
      <c r="P111" s="32"/>
      <c r="Q111" s="32"/>
      <c r="R111" s="32"/>
      <c r="S111" s="32"/>
      <c r="T111" s="32"/>
      <c r="U111" s="32"/>
    </row>
    <row r="112" spans="1:21" ht="14.5" customHeight="1" x14ac:dyDescent="0.35">
      <c r="A112" s="31"/>
      <c r="B112" s="32"/>
      <c r="C112" s="32"/>
      <c r="D112" s="32"/>
      <c r="E112" s="32"/>
      <c r="F112" s="32"/>
      <c r="G112" s="32"/>
      <c r="H112" s="32"/>
      <c r="I112" s="32"/>
      <c r="J112" s="32"/>
      <c r="K112" s="32"/>
      <c r="L112" s="32"/>
      <c r="M112" s="32"/>
      <c r="N112" s="32"/>
      <c r="O112" s="32"/>
      <c r="P112" s="32"/>
      <c r="Q112" s="32"/>
      <c r="R112" s="32"/>
      <c r="S112" s="32"/>
      <c r="T112" s="32"/>
      <c r="U112" s="32"/>
    </row>
    <row r="113" spans="1:21" ht="14.5" customHeight="1" x14ac:dyDescent="0.35">
      <c r="A113" s="31"/>
      <c r="B113" s="32"/>
      <c r="C113" s="32"/>
      <c r="D113" s="32"/>
      <c r="E113" s="32"/>
      <c r="F113" s="32"/>
      <c r="G113" s="32"/>
      <c r="H113" s="32"/>
      <c r="I113" s="32"/>
      <c r="J113" s="32"/>
      <c r="K113" s="32"/>
      <c r="L113" s="32"/>
      <c r="M113" s="32"/>
      <c r="N113" s="32"/>
      <c r="O113" s="32"/>
      <c r="P113" s="32"/>
      <c r="Q113" s="32"/>
      <c r="R113" s="32"/>
      <c r="S113" s="32"/>
      <c r="T113" s="32"/>
      <c r="U113" s="32"/>
    </row>
    <row r="114" spans="1:21" ht="14.5" customHeight="1" x14ac:dyDescent="0.35">
      <c r="A114" s="31"/>
      <c r="B114" s="32"/>
      <c r="C114" s="32"/>
      <c r="D114" s="32"/>
      <c r="E114" s="32"/>
      <c r="F114" s="32"/>
      <c r="G114" s="32"/>
      <c r="H114" s="32"/>
      <c r="I114" s="32"/>
      <c r="J114" s="32"/>
      <c r="K114" s="32"/>
      <c r="L114" s="32"/>
      <c r="M114" s="32"/>
      <c r="N114" s="32"/>
      <c r="O114" s="32"/>
      <c r="P114" s="32"/>
      <c r="Q114" s="32"/>
      <c r="R114" s="32"/>
      <c r="S114" s="32"/>
      <c r="T114" s="32"/>
      <c r="U114" s="32"/>
    </row>
    <row r="115" spans="1:21" ht="14.5" customHeight="1" x14ac:dyDescent="0.35">
      <c r="A115" s="31"/>
      <c r="B115" s="32"/>
      <c r="C115" s="32"/>
      <c r="D115" s="32"/>
      <c r="E115" s="32"/>
      <c r="F115" s="32"/>
      <c r="G115" s="32"/>
      <c r="H115" s="32"/>
      <c r="I115" s="32"/>
      <c r="J115" s="32"/>
      <c r="K115" s="32"/>
      <c r="L115" s="32"/>
      <c r="M115" s="32"/>
      <c r="N115" s="32"/>
      <c r="O115" s="32"/>
      <c r="P115" s="32"/>
      <c r="Q115" s="32"/>
      <c r="R115" s="32"/>
      <c r="S115" s="32"/>
      <c r="T115" s="32"/>
      <c r="U115" s="32"/>
    </row>
    <row r="116" spans="1:21" ht="14.5" customHeight="1" x14ac:dyDescent="0.35">
      <c r="A116" s="31"/>
      <c r="B116" s="32"/>
      <c r="C116" s="32"/>
      <c r="D116" s="32"/>
      <c r="E116" s="32"/>
      <c r="F116" s="32"/>
      <c r="G116" s="32"/>
      <c r="H116" s="32"/>
      <c r="I116" s="32"/>
      <c r="J116" s="32"/>
      <c r="K116" s="32"/>
      <c r="L116" s="32"/>
      <c r="M116" s="32"/>
      <c r="N116" s="32"/>
      <c r="O116" s="32"/>
      <c r="P116" s="32"/>
      <c r="Q116" s="32"/>
      <c r="R116" s="32"/>
      <c r="S116" s="32"/>
      <c r="T116" s="32"/>
      <c r="U116" s="32"/>
    </row>
    <row r="117" spans="1:21" ht="14.5" customHeight="1" x14ac:dyDescent="0.35">
      <c r="A117" s="31"/>
      <c r="B117" s="32"/>
      <c r="C117" s="32"/>
      <c r="D117" s="32"/>
      <c r="E117" s="32"/>
      <c r="F117" s="32"/>
      <c r="G117" s="32"/>
      <c r="H117" s="32"/>
      <c r="I117" s="32"/>
      <c r="J117" s="32"/>
      <c r="K117" s="32"/>
      <c r="L117" s="32"/>
      <c r="M117" s="32"/>
      <c r="N117" s="32"/>
      <c r="O117" s="32"/>
      <c r="P117" s="32"/>
      <c r="Q117" s="32"/>
      <c r="R117" s="32"/>
      <c r="S117" s="32"/>
      <c r="T117" s="32"/>
      <c r="U117" s="32"/>
    </row>
    <row r="118" spans="1:21" ht="14.5" customHeight="1" x14ac:dyDescent="0.35">
      <c r="A118" s="31"/>
      <c r="B118" s="32"/>
      <c r="C118" s="32"/>
      <c r="D118" s="32"/>
      <c r="E118" s="32"/>
      <c r="F118" s="32"/>
      <c r="G118" s="32"/>
      <c r="H118" s="32"/>
      <c r="I118" s="32"/>
      <c r="J118" s="32"/>
      <c r="K118" s="32"/>
      <c r="L118" s="32"/>
      <c r="M118" s="32"/>
      <c r="N118" s="32"/>
      <c r="O118" s="32"/>
      <c r="P118" s="32"/>
      <c r="Q118" s="32"/>
      <c r="R118" s="32"/>
      <c r="S118" s="32"/>
      <c r="T118" s="32"/>
      <c r="U118" s="32"/>
    </row>
    <row r="119" spans="1:21" ht="14.5" customHeight="1" x14ac:dyDescent="0.35">
      <c r="A119" s="31"/>
      <c r="B119" s="32"/>
      <c r="C119" s="32"/>
      <c r="D119" s="32"/>
      <c r="E119" s="32"/>
      <c r="F119" s="32"/>
      <c r="G119" s="32"/>
      <c r="H119" s="32"/>
      <c r="I119" s="32"/>
      <c r="J119" s="32"/>
      <c r="K119" s="32"/>
      <c r="L119" s="32"/>
      <c r="M119" s="32"/>
      <c r="N119" s="32"/>
      <c r="O119" s="32"/>
      <c r="P119" s="32"/>
      <c r="Q119" s="32"/>
      <c r="R119" s="32"/>
      <c r="S119" s="32"/>
      <c r="T119" s="32"/>
      <c r="U119" s="32"/>
    </row>
    <row r="120" spans="1:21" ht="14.5" customHeight="1" x14ac:dyDescent="0.35">
      <c r="A120" s="31"/>
      <c r="B120" s="32"/>
      <c r="C120" s="32"/>
      <c r="D120" s="32"/>
      <c r="E120" s="32"/>
      <c r="F120" s="32"/>
      <c r="G120" s="32"/>
      <c r="H120" s="32"/>
      <c r="I120" s="32"/>
      <c r="J120" s="32"/>
      <c r="K120" s="32"/>
      <c r="L120" s="32"/>
      <c r="M120" s="32"/>
      <c r="N120" s="32"/>
      <c r="O120" s="32"/>
      <c r="P120" s="32"/>
      <c r="Q120" s="32"/>
      <c r="R120" s="32"/>
      <c r="S120" s="32"/>
      <c r="T120" s="32"/>
      <c r="U120" s="32"/>
    </row>
    <row r="121" spans="1:21" ht="14.5" customHeight="1" x14ac:dyDescent="0.35">
      <c r="A121" s="31"/>
      <c r="B121" s="32"/>
      <c r="C121" s="32"/>
      <c r="D121" s="32"/>
      <c r="E121" s="32"/>
      <c r="F121" s="32"/>
      <c r="G121" s="32"/>
      <c r="H121" s="32"/>
      <c r="I121" s="32"/>
      <c r="J121" s="32"/>
      <c r="K121" s="32"/>
      <c r="L121" s="32"/>
      <c r="M121" s="32"/>
      <c r="N121" s="32"/>
      <c r="O121" s="32"/>
      <c r="P121" s="32"/>
      <c r="Q121" s="32"/>
      <c r="R121" s="32"/>
      <c r="S121" s="32"/>
      <c r="T121" s="32"/>
      <c r="U121" s="32"/>
    </row>
    <row r="122" spans="1:21" ht="14.5" customHeight="1" x14ac:dyDescent="0.35">
      <c r="A122" s="31"/>
      <c r="B122" s="32"/>
      <c r="C122" s="32"/>
      <c r="D122" s="32"/>
      <c r="E122" s="32"/>
      <c r="F122" s="32"/>
      <c r="G122" s="32"/>
      <c r="H122" s="32"/>
      <c r="I122" s="32"/>
      <c r="J122" s="32"/>
      <c r="K122" s="32"/>
      <c r="L122" s="32"/>
      <c r="M122" s="32"/>
      <c r="N122" s="32"/>
      <c r="O122" s="32"/>
      <c r="P122" s="32"/>
      <c r="Q122" s="32"/>
      <c r="R122" s="32"/>
      <c r="S122" s="32"/>
      <c r="T122" s="32"/>
      <c r="U122" s="32"/>
    </row>
    <row r="123" spans="1:21" ht="14.5" customHeight="1" x14ac:dyDescent="0.35">
      <c r="A123" s="31"/>
      <c r="B123" s="32"/>
      <c r="C123" s="32"/>
      <c r="D123" s="32"/>
      <c r="E123" s="32"/>
      <c r="F123" s="32"/>
      <c r="G123" s="32"/>
      <c r="H123" s="32"/>
      <c r="I123" s="32"/>
      <c r="J123" s="32"/>
      <c r="K123" s="32"/>
      <c r="L123" s="32"/>
      <c r="M123" s="32"/>
      <c r="N123" s="32"/>
      <c r="O123" s="32"/>
      <c r="P123" s="32"/>
      <c r="Q123" s="32"/>
      <c r="R123" s="32"/>
      <c r="S123" s="32"/>
      <c r="T123" s="32"/>
      <c r="U123" s="32"/>
    </row>
    <row r="124" spans="1:21" ht="14.5" customHeight="1" x14ac:dyDescent="0.35">
      <c r="A124" s="31"/>
      <c r="B124" s="32"/>
      <c r="C124" s="32"/>
      <c r="D124" s="32"/>
      <c r="E124" s="32"/>
      <c r="F124" s="32"/>
      <c r="G124" s="32"/>
      <c r="H124" s="32"/>
      <c r="I124" s="32"/>
      <c r="J124" s="32"/>
      <c r="K124" s="32"/>
      <c r="L124" s="32"/>
      <c r="M124" s="32"/>
      <c r="N124" s="32"/>
      <c r="O124" s="32"/>
      <c r="P124" s="32"/>
      <c r="Q124" s="32"/>
      <c r="R124" s="32"/>
      <c r="S124" s="32"/>
      <c r="T124" s="32"/>
      <c r="U124" s="32"/>
    </row>
    <row r="125" spans="1:21" ht="14.5" customHeight="1" x14ac:dyDescent="0.35">
      <c r="A125" s="31"/>
      <c r="B125" s="32"/>
      <c r="C125" s="32"/>
      <c r="D125" s="32"/>
      <c r="E125" s="32"/>
      <c r="F125" s="32"/>
      <c r="G125" s="32"/>
      <c r="H125" s="32"/>
      <c r="I125" s="32"/>
      <c r="J125" s="32"/>
      <c r="K125" s="32"/>
      <c r="L125" s="32"/>
      <c r="M125" s="32"/>
      <c r="N125" s="32"/>
      <c r="O125" s="32"/>
      <c r="P125" s="32"/>
      <c r="Q125" s="32"/>
      <c r="R125" s="32"/>
      <c r="S125" s="32"/>
      <c r="T125" s="32"/>
      <c r="U125" s="32"/>
    </row>
    <row r="126" spans="1:21" ht="14.5" customHeight="1" x14ac:dyDescent="0.35">
      <c r="A126" s="31"/>
      <c r="B126" s="32"/>
      <c r="C126" s="32"/>
      <c r="D126" s="32"/>
      <c r="E126" s="32"/>
      <c r="F126" s="32"/>
      <c r="G126" s="32"/>
      <c r="H126" s="32"/>
      <c r="I126" s="32"/>
      <c r="J126" s="32"/>
      <c r="K126" s="32"/>
      <c r="L126" s="32"/>
      <c r="M126" s="32"/>
      <c r="N126" s="32"/>
      <c r="O126" s="32"/>
      <c r="P126" s="32"/>
      <c r="Q126" s="32"/>
      <c r="R126" s="32"/>
      <c r="S126" s="32"/>
      <c r="T126" s="32"/>
      <c r="U126" s="32"/>
    </row>
    <row r="127" spans="1:21" ht="14.5" customHeight="1" x14ac:dyDescent="0.35">
      <c r="A127" s="31"/>
      <c r="B127" s="32"/>
      <c r="C127" s="32"/>
      <c r="D127" s="32"/>
      <c r="E127" s="32"/>
      <c r="F127" s="32"/>
      <c r="G127" s="32"/>
      <c r="H127" s="32"/>
      <c r="I127" s="32"/>
      <c r="J127" s="32"/>
      <c r="K127" s="32"/>
      <c r="L127" s="32"/>
      <c r="M127" s="32"/>
      <c r="N127" s="32"/>
      <c r="O127" s="32"/>
      <c r="P127" s="32"/>
      <c r="Q127" s="32"/>
      <c r="R127" s="32"/>
      <c r="S127" s="32"/>
      <c r="T127" s="32"/>
      <c r="U127" s="32"/>
    </row>
    <row r="128" spans="1:21" ht="14.5" customHeight="1" x14ac:dyDescent="0.35">
      <c r="A128" s="31"/>
      <c r="B128" s="32"/>
      <c r="C128" s="32"/>
      <c r="D128" s="32"/>
      <c r="E128" s="32"/>
      <c r="F128" s="32"/>
      <c r="G128" s="32"/>
      <c r="H128" s="32"/>
      <c r="I128" s="32"/>
      <c r="J128" s="32"/>
      <c r="K128" s="32"/>
      <c r="L128" s="32"/>
      <c r="M128" s="32"/>
      <c r="N128" s="32"/>
      <c r="O128" s="32"/>
      <c r="P128" s="32"/>
      <c r="Q128" s="32"/>
      <c r="R128" s="32"/>
      <c r="S128" s="32"/>
      <c r="T128" s="32"/>
      <c r="U128" s="32"/>
    </row>
    <row r="129" spans="1:21" ht="14.5" customHeight="1" x14ac:dyDescent="0.35">
      <c r="A129" s="31"/>
      <c r="B129" s="32"/>
      <c r="C129" s="32"/>
      <c r="D129" s="32"/>
      <c r="E129" s="32"/>
      <c r="F129" s="32"/>
      <c r="G129" s="32"/>
      <c r="H129" s="32"/>
      <c r="I129" s="32"/>
      <c r="J129" s="32"/>
      <c r="K129" s="32"/>
      <c r="L129" s="32"/>
      <c r="M129" s="32"/>
      <c r="N129" s="32"/>
      <c r="O129" s="32"/>
      <c r="P129" s="32"/>
      <c r="Q129" s="32"/>
      <c r="R129" s="32"/>
      <c r="S129" s="32"/>
      <c r="T129" s="32"/>
      <c r="U129" s="32"/>
    </row>
    <row r="130" spans="1:21" ht="14.5" customHeight="1" x14ac:dyDescent="0.35">
      <c r="A130" s="31"/>
      <c r="B130" s="32"/>
      <c r="C130" s="32"/>
      <c r="D130" s="32"/>
      <c r="E130" s="32"/>
      <c r="F130" s="32"/>
      <c r="G130" s="32"/>
      <c r="H130" s="32"/>
      <c r="I130" s="32"/>
      <c r="J130" s="32"/>
      <c r="K130" s="32"/>
      <c r="L130" s="32"/>
      <c r="M130" s="32"/>
      <c r="N130" s="32"/>
      <c r="O130" s="32"/>
      <c r="P130" s="32"/>
      <c r="Q130" s="32"/>
      <c r="R130" s="32"/>
      <c r="S130" s="32"/>
      <c r="T130" s="32"/>
      <c r="U130" s="32"/>
    </row>
    <row r="131" spans="1:21" ht="14.5" customHeight="1" x14ac:dyDescent="0.35">
      <c r="A131" s="31"/>
      <c r="B131" s="32"/>
      <c r="C131" s="32"/>
      <c r="D131" s="32"/>
      <c r="E131" s="32"/>
      <c r="F131" s="32"/>
      <c r="G131" s="32"/>
      <c r="H131" s="32"/>
      <c r="I131" s="32"/>
      <c r="J131" s="32"/>
      <c r="K131" s="32"/>
      <c r="L131" s="32"/>
      <c r="M131" s="32"/>
      <c r="N131" s="32"/>
      <c r="O131" s="32"/>
      <c r="P131" s="32"/>
      <c r="Q131" s="32"/>
      <c r="R131" s="32"/>
      <c r="S131" s="32"/>
      <c r="T131" s="32"/>
      <c r="U131" s="32"/>
    </row>
    <row r="132" spans="1:21" ht="14.5" customHeight="1" x14ac:dyDescent="0.35">
      <c r="A132" s="31"/>
      <c r="B132" s="32"/>
      <c r="C132" s="32"/>
      <c r="D132" s="32"/>
      <c r="E132" s="32"/>
      <c r="F132" s="32"/>
      <c r="G132" s="32"/>
      <c r="H132" s="32"/>
      <c r="I132" s="32"/>
      <c r="J132" s="32"/>
      <c r="K132" s="32"/>
      <c r="L132" s="32"/>
      <c r="M132" s="32"/>
      <c r="N132" s="32"/>
      <c r="O132" s="32"/>
      <c r="P132" s="32"/>
      <c r="Q132" s="32"/>
      <c r="R132" s="32"/>
      <c r="S132" s="32"/>
      <c r="T132" s="32"/>
      <c r="U132" s="32"/>
    </row>
    <row r="133" spans="1:21" ht="14.5" customHeight="1" x14ac:dyDescent="0.35">
      <c r="A133" s="31"/>
      <c r="B133" s="32"/>
      <c r="C133" s="32"/>
      <c r="D133" s="32"/>
      <c r="E133" s="32"/>
      <c r="F133" s="32"/>
      <c r="G133" s="32"/>
      <c r="H133" s="32"/>
      <c r="I133" s="32"/>
      <c r="J133" s="32"/>
      <c r="K133" s="32"/>
      <c r="L133" s="32"/>
      <c r="M133" s="32"/>
      <c r="N133" s="32"/>
      <c r="O133" s="32"/>
      <c r="P133" s="32"/>
      <c r="Q133" s="32"/>
      <c r="R133" s="32"/>
      <c r="S133" s="32"/>
      <c r="T133" s="32"/>
      <c r="U133" s="32"/>
    </row>
    <row r="134" spans="1:21" ht="14.5" customHeight="1" x14ac:dyDescent="0.35">
      <c r="A134" s="31"/>
      <c r="B134" s="32"/>
      <c r="C134" s="32"/>
      <c r="D134" s="32"/>
      <c r="E134" s="32"/>
      <c r="F134" s="32"/>
      <c r="G134" s="32"/>
      <c r="H134" s="32"/>
      <c r="I134" s="32"/>
      <c r="J134" s="32"/>
      <c r="K134" s="32"/>
      <c r="L134" s="32"/>
      <c r="M134" s="32"/>
      <c r="N134" s="32"/>
      <c r="O134" s="32"/>
      <c r="P134" s="32"/>
      <c r="Q134" s="32"/>
      <c r="R134" s="32"/>
      <c r="S134" s="32"/>
      <c r="T134" s="32"/>
      <c r="U134" s="32"/>
    </row>
    <row r="135" spans="1:21" ht="14.5" customHeight="1" x14ac:dyDescent="0.35">
      <c r="A135" s="31"/>
      <c r="B135" s="32"/>
      <c r="C135" s="32"/>
      <c r="D135" s="32"/>
      <c r="E135" s="32"/>
      <c r="F135" s="32"/>
      <c r="G135" s="32"/>
      <c r="H135" s="32"/>
      <c r="I135" s="32"/>
      <c r="J135" s="32"/>
      <c r="K135" s="32"/>
      <c r="L135" s="32"/>
      <c r="M135" s="32"/>
      <c r="N135" s="32"/>
      <c r="O135" s="32"/>
      <c r="P135" s="32"/>
      <c r="Q135" s="32"/>
      <c r="R135" s="32"/>
      <c r="S135" s="32"/>
      <c r="T135" s="32"/>
      <c r="U135" s="32"/>
    </row>
    <row r="136" spans="1:21" ht="14.5" customHeight="1" x14ac:dyDescent="0.35">
      <c r="A136" s="31"/>
      <c r="B136" s="32"/>
      <c r="C136" s="32"/>
      <c r="D136" s="32"/>
      <c r="E136" s="32"/>
      <c r="F136" s="32"/>
      <c r="G136" s="32"/>
      <c r="H136" s="32"/>
      <c r="I136" s="32"/>
      <c r="J136" s="32"/>
      <c r="K136" s="32"/>
      <c r="L136" s="32"/>
      <c r="M136" s="32"/>
      <c r="N136" s="32"/>
      <c r="O136" s="32"/>
      <c r="P136" s="32"/>
      <c r="Q136" s="32"/>
      <c r="R136" s="32"/>
      <c r="S136" s="32"/>
      <c r="T136" s="32"/>
      <c r="U136" s="32"/>
    </row>
    <row r="137" spans="1:21" ht="14.5" customHeight="1" x14ac:dyDescent="0.35">
      <c r="A137" s="31"/>
      <c r="B137" s="32"/>
      <c r="C137" s="32"/>
      <c r="D137" s="32"/>
      <c r="E137" s="32"/>
      <c r="F137" s="32"/>
      <c r="G137" s="32"/>
      <c r="H137" s="32"/>
      <c r="I137" s="32"/>
      <c r="J137" s="32"/>
      <c r="K137" s="32"/>
      <c r="L137" s="32"/>
      <c r="M137" s="32"/>
      <c r="N137" s="32"/>
      <c r="O137" s="32"/>
      <c r="P137" s="32"/>
      <c r="Q137" s="32"/>
      <c r="R137" s="32"/>
      <c r="S137" s="32"/>
      <c r="T137" s="32"/>
      <c r="U137" s="32"/>
    </row>
    <row r="138" spans="1:21" ht="14.5" customHeight="1" x14ac:dyDescent="0.35">
      <c r="A138" s="31"/>
      <c r="B138" s="32"/>
      <c r="C138" s="32"/>
      <c r="D138" s="32"/>
      <c r="E138" s="32"/>
      <c r="F138" s="32"/>
      <c r="G138" s="32"/>
      <c r="H138" s="32"/>
      <c r="I138" s="32"/>
      <c r="J138" s="32"/>
      <c r="K138" s="32"/>
      <c r="L138" s="32"/>
      <c r="M138" s="32"/>
      <c r="N138" s="32"/>
      <c r="O138" s="32"/>
      <c r="P138" s="32"/>
      <c r="Q138" s="32"/>
      <c r="R138" s="32"/>
      <c r="S138" s="32"/>
      <c r="T138" s="32"/>
      <c r="U138" s="32"/>
    </row>
    <row r="139" spans="1:21" ht="14.5" customHeight="1" x14ac:dyDescent="0.35">
      <c r="A139" s="31"/>
      <c r="B139" s="32"/>
      <c r="C139" s="32"/>
      <c r="D139" s="32"/>
      <c r="E139" s="32"/>
      <c r="F139" s="32"/>
      <c r="G139" s="32"/>
      <c r="H139" s="32"/>
      <c r="I139" s="32"/>
      <c r="J139" s="32"/>
      <c r="K139" s="32"/>
      <c r="L139" s="32"/>
      <c r="M139" s="32"/>
      <c r="N139" s="32"/>
      <c r="O139" s="32"/>
      <c r="P139" s="32"/>
      <c r="Q139" s="32"/>
      <c r="R139" s="32"/>
      <c r="S139" s="32"/>
      <c r="T139" s="32"/>
      <c r="U139" s="32"/>
    </row>
    <row r="140" spans="1:21" ht="14.5" customHeight="1" x14ac:dyDescent="0.35">
      <c r="A140" s="31"/>
      <c r="B140" s="32"/>
      <c r="C140" s="32"/>
      <c r="D140" s="32"/>
      <c r="E140" s="32"/>
      <c r="F140" s="32"/>
      <c r="G140" s="32"/>
      <c r="H140" s="32"/>
      <c r="I140" s="32"/>
      <c r="J140" s="32"/>
      <c r="K140" s="32"/>
      <c r="L140" s="32"/>
      <c r="M140" s="32"/>
      <c r="N140" s="32"/>
      <c r="O140" s="32"/>
      <c r="P140" s="32"/>
      <c r="Q140" s="32"/>
      <c r="R140" s="32"/>
      <c r="S140" s="32"/>
      <c r="T140" s="32"/>
      <c r="U140" s="32"/>
    </row>
    <row r="141" spans="1:21" ht="14.5" customHeight="1" x14ac:dyDescent="0.35">
      <c r="A141" s="31"/>
      <c r="B141" s="32"/>
      <c r="C141" s="32"/>
      <c r="D141" s="32"/>
      <c r="E141" s="32"/>
      <c r="F141" s="32"/>
      <c r="G141" s="32"/>
      <c r="H141" s="32"/>
      <c r="I141" s="32"/>
      <c r="J141" s="32"/>
      <c r="K141" s="32"/>
      <c r="L141" s="32"/>
      <c r="M141" s="32"/>
      <c r="N141" s="32"/>
      <c r="O141" s="32"/>
      <c r="P141" s="32"/>
      <c r="Q141" s="32"/>
      <c r="R141" s="32"/>
      <c r="S141" s="32"/>
      <c r="T141" s="32"/>
      <c r="U141" s="32"/>
    </row>
    <row r="142" spans="1:21" ht="14.5" customHeight="1" x14ac:dyDescent="0.35">
      <c r="A142" s="31"/>
      <c r="B142" s="32"/>
      <c r="C142" s="32"/>
      <c r="D142" s="32"/>
      <c r="E142" s="32"/>
      <c r="F142" s="32"/>
      <c r="G142" s="32"/>
      <c r="H142" s="32"/>
      <c r="I142" s="32"/>
      <c r="J142" s="32"/>
      <c r="K142" s="32"/>
      <c r="L142" s="32"/>
      <c r="M142" s="32"/>
      <c r="N142" s="32"/>
      <c r="O142" s="32"/>
      <c r="P142" s="32"/>
      <c r="Q142" s="32"/>
      <c r="R142" s="32"/>
      <c r="S142" s="32"/>
      <c r="T142" s="32"/>
      <c r="U142" s="32"/>
    </row>
    <row r="143" spans="1:21" ht="14.5" customHeight="1" x14ac:dyDescent="0.35">
      <c r="A143" s="31"/>
      <c r="B143" s="32"/>
      <c r="C143" s="32"/>
      <c r="D143" s="32"/>
      <c r="E143" s="32"/>
      <c r="F143" s="32"/>
      <c r="G143" s="32"/>
      <c r="H143" s="32"/>
      <c r="I143" s="32"/>
      <c r="J143" s="32"/>
      <c r="K143" s="32"/>
      <c r="L143" s="32"/>
      <c r="M143" s="32"/>
      <c r="N143" s="32"/>
      <c r="O143" s="32"/>
      <c r="P143" s="32"/>
      <c r="Q143" s="32"/>
      <c r="R143" s="32"/>
      <c r="S143" s="32"/>
      <c r="T143" s="32"/>
      <c r="U143" s="32"/>
    </row>
    <row r="144" spans="1:21" ht="14.5" customHeight="1" x14ac:dyDescent="0.35">
      <c r="A144" s="31"/>
      <c r="B144" s="32"/>
      <c r="C144" s="32"/>
      <c r="D144" s="32"/>
      <c r="E144" s="32"/>
      <c r="F144" s="32"/>
      <c r="G144" s="32"/>
      <c r="H144" s="32"/>
      <c r="I144" s="32"/>
      <c r="J144" s="32"/>
      <c r="K144" s="32"/>
      <c r="L144" s="32"/>
      <c r="M144" s="32"/>
      <c r="N144" s="32"/>
      <c r="O144" s="32"/>
      <c r="P144" s="32"/>
      <c r="Q144" s="32"/>
      <c r="R144" s="32"/>
      <c r="S144" s="32"/>
      <c r="T144" s="32"/>
      <c r="U144" s="32"/>
    </row>
    <row r="145" spans="1:21" ht="14.5" customHeight="1" x14ac:dyDescent="0.35">
      <c r="A145" s="31"/>
      <c r="B145" s="32"/>
      <c r="C145" s="32"/>
      <c r="D145" s="32"/>
      <c r="E145" s="32"/>
      <c r="F145" s="32"/>
      <c r="G145" s="32"/>
      <c r="H145" s="32"/>
      <c r="I145" s="32"/>
      <c r="J145" s="32"/>
      <c r="K145" s="32"/>
      <c r="L145" s="32"/>
      <c r="M145" s="32"/>
      <c r="N145" s="32"/>
      <c r="O145" s="32"/>
      <c r="P145" s="32"/>
      <c r="Q145" s="32"/>
      <c r="R145" s="32"/>
      <c r="S145" s="32"/>
      <c r="T145" s="32"/>
      <c r="U145" s="32"/>
    </row>
    <row r="146" spans="1:21" ht="14.5" customHeight="1" x14ac:dyDescent="0.35">
      <c r="A146" s="31"/>
      <c r="B146" s="32"/>
      <c r="C146" s="32"/>
      <c r="D146" s="32"/>
      <c r="E146" s="32"/>
      <c r="F146" s="32"/>
      <c r="G146" s="32"/>
      <c r="H146" s="32"/>
      <c r="I146" s="32"/>
      <c r="J146" s="32"/>
      <c r="K146" s="32"/>
      <c r="L146" s="32"/>
      <c r="M146" s="32"/>
      <c r="N146" s="32"/>
      <c r="O146" s="32"/>
      <c r="P146" s="32"/>
      <c r="Q146" s="32"/>
      <c r="R146" s="32"/>
      <c r="S146" s="32"/>
      <c r="T146" s="32"/>
      <c r="U146" s="32"/>
    </row>
    <row r="147" spans="1:21" ht="15" customHeight="1" thickBot="1" x14ac:dyDescent="0.4">
      <c r="A147" s="33"/>
      <c r="B147" s="34"/>
      <c r="C147" s="34"/>
      <c r="D147" s="34"/>
      <c r="E147" s="34"/>
      <c r="F147" s="34"/>
      <c r="G147" s="34"/>
      <c r="H147" s="34"/>
      <c r="I147" s="34"/>
      <c r="J147" s="34"/>
      <c r="K147" s="34"/>
      <c r="L147" s="34"/>
      <c r="M147" s="34"/>
      <c r="N147" s="32"/>
      <c r="O147" s="32"/>
      <c r="P147" s="32"/>
      <c r="Q147" s="32"/>
      <c r="R147" s="32"/>
      <c r="S147" s="32"/>
      <c r="T147" s="32"/>
      <c r="U147" s="32"/>
    </row>
  </sheetData>
  <mergeCells count="3">
    <mergeCell ref="D1:P1"/>
    <mergeCell ref="A1:C1"/>
    <mergeCell ref="A2:P5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7CDD7-938A-45C3-AFD6-5C2A3555AE3D}">
  <dimension ref="A1:O30"/>
  <sheetViews>
    <sheetView zoomScale="90" zoomScaleNormal="90" workbookViewId="0">
      <selection activeCell="L17" sqref="L17"/>
    </sheetView>
  </sheetViews>
  <sheetFormatPr defaultRowHeight="14.5" x14ac:dyDescent="0.35"/>
  <cols>
    <col min="1" max="1" width="10" customWidth="1"/>
    <col min="2" max="2" width="23.54296875" style="3" customWidth="1"/>
    <col min="3" max="3" width="12.1796875" customWidth="1"/>
    <col min="4" max="4" width="19.1796875" customWidth="1"/>
    <col min="5" max="6" width="51.81640625" customWidth="1"/>
    <col min="7" max="7" width="21.453125" customWidth="1"/>
    <col min="8" max="8" width="43.1796875" customWidth="1"/>
    <col min="9" max="9" width="23.1796875" customWidth="1"/>
    <col min="10" max="10" width="25.81640625" style="3" customWidth="1"/>
    <col min="11" max="11" width="40.36328125" customWidth="1"/>
    <col min="12" max="12" width="12.1796875" bestFit="1" customWidth="1"/>
    <col min="13" max="13" width="13.81640625" customWidth="1"/>
    <col min="14" max="14" width="19.08984375" customWidth="1"/>
    <col min="16" max="16" width="21.81640625" customWidth="1"/>
    <col min="17" max="17" width="17.453125" customWidth="1"/>
  </cols>
  <sheetData>
    <row r="1" spans="1:15" ht="59.5" customHeight="1" x14ac:dyDescent="0.35">
      <c r="A1" s="38" t="e" vm="1">
        <v>#VALUE!</v>
      </c>
      <c r="B1" s="38"/>
      <c r="C1" s="38"/>
      <c r="D1" s="36" t="s">
        <v>355</v>
      </c>
      <c r="E1" s="39"/>
      <c r="F1" s="39"/>
      <c r="G1" s="8"/>
      <c r="H1" s="8"/>
      <c r="I1" s="8"/>
      <c r="J1" s="9"/>
      <c r="K1" s="8"/>
      <c r="L1" s="8"/>
      <c r="M1" s="8"/>
      <c r="N1" s="8"/>
      <c r="O1" s="8"/>
    </row>
    <row r="2" spans="1:15" ht="41" customHeight="1" x14ac:dyDescent="0.35">
      <c r="A2" s="7" t="s">
        <v>1</v>
      </c>
      <c r="B2" s="7" t="s">
        <v>2</v>
      </c>
      <c r="C2" s="7" t="s">
        <v>4</v>
      </c>
      <c r="D2" s="7" t="s">
        <v>5</v>
      </c>
      <c r="E2" s="7" t="s">
        <v>13</v>
      </c>
      <c r="F2" s="7" t="s">
        <v>15</v>
      </c>
      <c r="G2" s="7" t="s">
        <v>6</v>
      </c>
      <c r="H2" s="7" t="s">
        <v>7</v>
      </c>
      <c r="I2" s="7" t="s">
        <v>31</v>
      </c>
      <c r="J2" s="7" t="s">
        <v>361</v>
      </c>
      <c r="K2" s="7" t="s">
        <v>9</v>
      </c>
      <c r="L2" s="7" t="s">
        <v>356</v>
      </c>
      <c r="M2" s="7" t="s">
        <v>40</v>
      </c>
      <c r="N2" s="7" t="s">
        <v>3</v>
      </c>
      <c r="O2" s="7" t="s">
        <v>0</v>
      </c>
    </row>
    <row r="3" spans="1:15" ht="72.5" x14ac:dyDescent="0.35">
      <c r="A3" t="s">
        <v>26</v>
      </c>
      <c r="B3" s="5" t="s">
        <v>10</v>
      </c>
      <c r="C3" s="5" t="s">
        <v>11</v>
      </c>
      <c r="D3" s="5" t="s">
        <v>12</v>
      </c>
      <c r="E3" s="3" t="s">
        <v>14</v>
      </c>
      <c r="F3" s="3" t="s">
        <v>16</v>
      </c>
      <c r="G3" s="3" t="s">
        <v>24</v>
      </c>
      <c r="H3" s="3" t="s">
        <v>25</v>
      </c>
      <c r="I3" s="3" t="s">
        <v>377</v>
      </c>
      <c r="J3" s="3" t="s">
        <v>27</v>
      </c>
      <c r="K3" s="3" t="s">
        <v>213</v>
      </c>
      <c r="L3" s="35" t="s">
        <v>356</v>
      </c>
      <c r="M3" s="6" t="s">
        <v>33</v>
      </c>
      <c r="N3" s="26" t="s">
        <v>21</v>
      </c>
      <c r="O3" s="25"/>
    </row>
    <row r="4" spans="1:15" ht="87" x14ac:dyDescent="0.35">
      <c r="A4" t="s">
        <v>28</v>
      </c>
      <c r="B4" s="5" t="s">
        <v>17</v>
      </c>
      <c r="C4" s="5" t="s">
        <v>18</v>
      </c>
      <c r="D4" s="5" t="s">
        <v>29</v>
      </c>
      <c r="E4" s="3" t="s">
        <v>30</v>
      </c>
      <c r="F4" s="3" t="s">
        <v>91</v>
      </c>
      <c r="G4" s="3" t="s">
        <v>45</v>
      </c>
      <c r="H4" s="3" t="s">
        <v>46</v>
      </c>
      <c r="I4" s="3" t="s">
        <v>32</v>
      </c>
      <c r="J4" s="3" t="s">
        <v>27</v>
      </c>
      <c r="K4" s="3" t="s">
        <v>214</v>
      </c>
      <c r="L4" s="35" t="s">
        <v>356</v>
      </c>
      <c r="M4" s="6" t="s">
        <v>33</v>
      </c>
    </row>
    <row r="5" spans="1:15" ht="43.5" x14ac:dyDescent="0.35">
      <c r="A5" t="s">
        <v>60</v>
      </c>
      <c r="B5" s="5" t="s">
        <v>87</v>
      </c>
      <c r="C5" s="5" t="s">
        <v>11</v>
      </c>
      <c r="D5" s="5" t="s">
        <v>88</v>
      </c>
      <c r="E5" s="3" t="s">
        <v>89</v>
      </c>
      <c r="F5" s="3" t="s">
        <v>90</v>
      </c>
      <c r="G5" s="3" t="s">
        <v>93</v>
      </c>
      <c r="H5" s="3" t="s">
        <v>94</v>
      </c>
      <c r="I5" s="3" t="s">
        <v>11</v>
      </c>
      <c r="J5" s="3" t="s">
        <v>27</v>
      </c>
      <c r="K5" s="3" t="s">
        <v>95</v>
      </c>
      <c r="L5" s="3" t="s">
        <v>357</v>
      </c>
      <c r="M5" s="6"/>
    </row>
    <row r="6" spans="1:15" ht="72.5" x14ac:dyDescent="0.35">
      <c r="A6" t="s">
        <v>61</v>
      </c>
      <c r="B6" s="5" t="s">
        <v>34</v>
      </c>
      <c r="C6" s="5" t="s">
        <v>35</v>
      </c>
      <c r="D6" s="5" t="s">
        <v>36</v>
      </c>
      <c r="E6" s="3" t="s">
        <v>37</v>
      </c>
      <c r="F6" s="3" t="s">
        <v>38</v>
      </c>
      <c r="G6" s="3" t="s">
        <v>39</v>
      </c>
      <c r="H6" s="3" t="s">
        <v>47</v>
      </c>
      <c r="I6" t="s">
        <v>41</v>
      </c>
      <c r="J6" s="3" t="s">
        <v>27</v>
      </c>
      <c r="K6" s="3" t="s">
        <v>215</v>
      </c>
      <c r="L6" s="35" t="s">
        <v>356</v>
      </c>
      <c r="M6" s="6" t="s">
        <v>33</v>
      </c>
    </row>
    <row r="7" spans="1:15" ht="72.5" x14ac:dyDescent="0.35">
      <c r="A7" t="s">
        <v>62</v>
      </c>
      <c r="B7" s="5" t="s">
        <v>42</v>
      </c>
      <c r="C7" s="5" t="s">
        <v>35</v>
      </c>
      <c r="D7" s="5" t="s">
        <v>43</v>
      </c>
      <c r="E7" s="3" t="s">
        <v>44</v>
      </c>
      <c r="F7" s="3" t="s">
        <v>38</v>
      </c>
      <c r="G7" s="3" t="s">
        <v>39</v>
      </c>
      <c r="H7" s="3" t="s">
        <v>48</v>
      </c>
      <c r="I7" t="s">
        <v>41</v>
      </c>
      <c r="J7" s="3" t="s">
        <v>27</v>
      </c>
      <c r="K7" s="3" t="s">
        <v>216</v>
      </c>
      <c r="L7" s="35" t="s">
        <v>356</v>
      </c>
      <c r="M7" s="6" t="s">
        <v>33</v>
      </c>
    </row>
    <row r="8" spans="1:15" ht="72.5" x14ac:dyDescent="0.35">
      <c r="A8" t="s">
        <v>63</v>
      </c>
      <c r="B8" s="5" t="s">
        <v>49</v>
      </c>
      <c r="C8" t="s">
        <v>50</v>
      </c>
      <c r="D8" s="5" t="s">
        <v>51</v>
      </c>
      <c r="E8" s="3" t="s">
        <v>52</v>
      </c>
      <c r="F8" s="3" t="s">
        <v>110</v>
      </c>
      <c r="G8" s="3" t="s">
        <v>53</v>
      </c>
      <c r="H8" s="3" t="s">
        <v>54</v>
      </c>
      <c r="I8" s="3" t="s">
        <v>372</v>
      </c>
      <c r="J8" s="3" t="s">
        <v>371</v>
      </c>
      <c r="K8" s="3" t="s">
        <v>217</v>
      </c>
      <c r="L8" s="35" t="s">
        <v>358</v>
      </c>
      <c r="M8" s="6" t="s">
        <v>33</v>
      </c>
    </row>
    <row r="9" spans="1:15" ht="72.5" x14ac:dyDescent="0.35">
      <c r="A9" t="s">
        <v>138</v>
      </c>
      <c r="B9" s="5" t="s">
        <v>55</v>
      </c>
      <c r="C9" s="5" t="s">
        <v>56</v>
      </c>
      <c r="D9" s="5" t="s">
        <v>57</v>
      </c>
      <c r="E9" s="3" t="s">
        <v>58</v>
      </c>
      <c r="F9" s="3" t="s">
        <v>92</v>
      </c>
      <c r="G9" s="3"/>
      <c r="H9" s="3" t="s">
        <v>59</v>
      </c>
      <c r="I9" s="3" t="s">
        <v>373</v>
      </c>
      <c r="J9" s="3" t="s">
        <v>359</v>
      </c>
      <c r="K9" s="3" t="s">
        <v>218</v>
      </c>
      <c r="L9" s="35" t="s">
        <v>358</v>
      </c>
      <c r="M9" s="6" t="s">
        <v>33</v>
      </c>
    </row>
    <row r="10" spans="1:15" ht="72.5" x14ac:dyDescent="0.35">
      <c r="A10" t="s">
        <v>139</v>
      </c>
      <c r="B10" s="5" t="s">
        <v>64</v>
      </c>
      <c r="C10" s="5" t="s">
        <v>65</v>
      </c>
      <c r="D10" s="5" t="s">
        <v>66</v>
      </c>
      <c r="E10" s="3" t="s">
        <v>67</v>
      </c>
      <c r="F10" s="3" t="s">
        <v>68</v>
      </c>
      <c r="G10" s="3" t="s">
        <v>69</v>
      </c>
      <c r="H10" s="3" t="s">
        <v>70</v>
      </c>
      <c r="I10" s="3" t="s">
        <v>375</v>
      </c>
      <c r="J10" s="3" t="s">
        <v>370</v>
      </c>
      <c r="K10" s="3" t="s">
        <v>85</v>
      </c>
      <c r="L10" s="35" t="s">
        <v>358</v>
      </c>
      <c r="M10" s="6" t="s">
        <v>33</v>
      </c>
    </row>
    <row r="11" spans="1:15" ht="116" x14ac:dyDescent="0.35">
      <c r="A11" t="s">
        <v>140</v>
      </c>
      <c r="B11" s="5" t="s">
        <v>71</v>
      </c>
      <c r="C11" s="5" t="s">
        <v>72</v>
      </c>
      <c r="D11" s="5" t="s">
        <v>73</v>
      </c>
      <c r="E11" s="3" t="s">
        <v>74</v>
      </c>
      <c r="F11" s="3" t="s">
        <v>75</v>
      </c>
      <c r="G11" s="3" t="s">
        <v>77</v>
      </c>
      <c r="H11" s="3" t="s">
        <v>76</v>
      </c>
      <c r="I11" s="3" t="s">
        <v>374</v>
      </c>
      <c r="J11" s="35" t="s">
        <v>369</v>
      </c>
      <c r="K11" s="3" t="s">
        <v>86</v>
      </c>
      <c r="L11" s="35" t="s">
        <v>360</v>
      </c>
      <c r="M11" s="6" t="s">
        <v>33</v>
      </c>
    </row>
    <row r="12" spans="1:15" ht="87" x14ac:dyDescent="0.35">
      <c r="A12" t="s">
        <v>141</v>
      </c>
      <c r="B12" s="5" t="s">
        <v>78</v>
      </c>
      <c r="C12" s="5" t="s">
        <v>79</v>
      </c>
      <c r="D12" s="5" t="s">
        <v>80</v>
      </c>
      <c r="E12" s="3" t="s">
        <v>81</v>
      </c>
      <c r="F12" s="3" t="s">
        <v>109</v>
      </c>
      <c r="G12" s="3" t="s">
        <v>83</v>
      </c>
      <c r="H12" s="3" t="s">
        <v>82</v>
      </c>
      <c r="I12" s="3" t="s">
        <v>376</v>
      </c>
      <c r="J12" s="35" t="s">
        <v>367</v>
      </c>
      <c r="K12" s="3" t="s">
        <v>84</v>
      </c>
      <c r="L12" s="35" t="s">
        <v>356</v>
      </c>
      <c r="M12" s="6" t="s">
        <v>33</v>
      </c>
    </row>
    <row r="13" spans="1:15" ht="87" x14ac:dyDescent="0.35">
      <c r="A13" t="s">
        <v>142</v>
      </c>
      <c r="B13" s="5" t="s">
        <v>96</v>
      </c>
      <c r="C13" s="5" t="s">
        <v>97</v>
      </c>
      <c r="D13" s="5" t="s">
        <v>104</v>
      </c>
      <c r="E13" s="3" t="s">
        <v>98</v>
      </c>
      <c r="F13" s="3" t="s">
        <v>99</v>
      </c>
      <c r="G13" s="3" t="s">
        <v>100</v>
      </c>
      <c r="H13" s="3" t="s">
        <v>101</v>
      </c>
      <c r="I13" t="s">
        <v>378</v>
      </c>
      <c r="J13" s="3" t="s">
        <v>102</v>
      </c>
      <c r="K13" s="3" t="s">
        <v>219</v>
      </c>
      <c r="L13" s="3"/>
      <c r="M13" s="6" t="s">
        <v>33</v>
      </c>
    </row>
    <row r="14" spans="1:15" ht="58" x14ac:dyDescent="0.35">
      <c r="A14" t="s">
        <v>143</v>
      </c>
      <c r="B14" s="5" t="s">
        <v>103</v>
      </c>
      <c r="C14" s="5" t="s">
        <v>105</v>
      </c>
      <c r="D14" s="5" t="s">
        <v>106</v>
      </c>
      <c r="E14" s="3" t="s">
        <v>107</v>
      </c>
      <c r="F14" s="3" t="s">
        <v>108</v>
      </c>
      <c r="G14" s="3" t="s">
        <v>112</v>
      </c>
      <c r="H14" s="3" t="s">
        <v>113</v>
      </c>
      <c r="I14" s="3" t="s">
        <v>379</v>
      </c>
      <c r="J14" s="3" t="s">
        <v>362</v>
      </c>
      <c r="K14" s="3" t="s">
        <v>111</v>
      </c>
      <c r="L14" s="35" t="s">
        <v>358</v>
      </c>
      <c r="M14" s="6" t="s">
        <v>33</v>
      </c>
    </row>
    <row r="15" spans="1:15" ht="116" x14ac:dyDescent="0.35">
      <c r="A15" t="s">
        <v>144</v>
      </c>
      <c r="B15" s="5" t="s">
        <v>114</v>
      </c>
      <c r="C15" s="5" t="s">
        <v>115</v>
      </c>
      <c r="D15" s="5" t="s">
        <v>116</v>
      </c>
      <c r="E15" s="3" t="s">
        <v>117</v>
      </c>
      <c r="F15" s="3" t="s">
        <v>118</v>
      </c>
      <c r="G15" s="3" t="s">
        <v>120</v>
      </c>
      <c r="H15" s="3" t="s">
        <v>119</v>
      </c>
      <c r="I15" s="3" t="s">
        <v>363</v>
      </c>
      <c r="J15" s="35" t="s">
        <v>366</v>
      </c>
      <c r="K15" s="3" t="s">
        <v>127</v>
      </c>
      <c r="L15" s="35" t="s">
        <v>358</v>
      </c>
      <c r="M15" s="6" t="s">
        <v>33</v>
      </c>
    </row>
    <row r="16" spans="1:15" ht="87" x14ac:dyDescent="0.35">
      <c r="A16" t="s">
        <v>145</v>
      </c>
      <c r="B16" s="5" t="s">
        <v>121</v>
      </c>
      <c r="C16" s="5" t="s">
        <v>122</v>
      </c>
      <c r="D16" s="5" t="s">
        <v>123</v>
      </c>
      <c r="E16" s="3" t="s">
        <v>124</v>
      </c>
      <c r="F16" s="3" t="s">
        <v>125</v>
      </c>
      <c r="G16" s="3" t="s">
        <v>129</v>
      </c>
      <c r="H16" s="3" t="s">
        <v>128</v>
      </c>
      <c r="I16" t="s">
        <v>380</v>
      </c>
      <c r="J16" s="3" t="s">
        <v>365</v>
      </c>
      <c r="K16" s="3" t="s">
        <v>126</v>
      </c>
      <c r="L16" s="35" t="s">
        <v>356</v>
      </c>
      <c r="M16" s="6" t="s">
        <v>33</v>
      </c>
    </row>
    <row r="17" spans="1:13" ht="58" x14ac:dyDescent="0.35">
      <c r="A17" t="s">
        <v>146</v>
      </c>
      <c r="B17" s="5" t="s">
        <v>130</v>
      </c>
      <c r="C17" s="5" t="s">
        <v>131</v>
      </c>
      <c r="D17" s="5" t="s">
        <v>132</v>
      </c>
      <c r="E17" s="3" t="s">
        <v>133</v>
      </c>
      <c r="F17" s="3" t="s">
        <v>134</v>
      </c>
      <c r="G17" s="3" t="s">
        <v>137</v>
      </c>
      <c r="H17" s="3" t="s">
        <v>136</v>
      </c>
      <c r="I17" t="s">
        <v>381</v>
      </c>
      <c r="J17" s="35" t="s">
        <v>364</v>
      </c>
      <c r="K17" s="3" t="s">
        <v>135</v>
      </c>
      <c r="L17" s="35" t="s">
        <v>358</v>
      </c>
      <c r="M17" s="6" t="s">
        <v>33</v>
      </c>
    </row>
    <row r="18" spans="1:13" ht="58" x14ac:dyDescent="0.35">
      <c r="A18" t="s">
        <v>192</v>
      </c>
      <c r="B18" s="5" t="s">
        <v>147</v>
      </c>
      <c r="C18" s="5" t="s">
        <v>148</v>
      </c>
      <c r="D18" s="5" t="s">
        <v>149</v>
      </c>
      <c r="E18" s="3" t="s">
        <v>181</v>
      </c>
      <c r="F18" s="3" t="s">
        <v>182</v>
      </c>
      <c r="G18" s="3" t="s">
        <v>150</v>
      </c>
      <c r="H18" s="3" t="s">
        <v>150</v>
      </c>
      <c r="I18" s="3" t="s">
        <v>150</v>
      </c>
      <c r="J18" s="3" t="s">
        <v>151</v>
      </c>
    </row>
    <row r="19" spans="1:13" ht="58" x14ac:dyDescent="0.35">
      <c r="A19" t="s">
        <v>193</v>
      </c>
      <c r="B19" s="5" t="s">
        <v>152</v>
      </c>
      <c r="C19" s="5" t="s">
        <v>153</v>
      </c>
      <c r="D19" s="5" t="s">
        <v>154</v>
      </c>
      <c r="E19" s="3" t="s">
        <v>183</v>
      </c>
      <c r="F19" s="3" t="s">
        <v>184</v>
      </c>
      <c r="G19" s="3" t="s">
        <v>150</v>
      </c>
      <c r="H19" s="3" t="s">
        <v>150</v>
      </c>
      <c r="I19" s="3" t="s">
        <v>150</v>
      </c>
      <c r="J19" s="3" t="s">
        <v>151</v>
      </c>
    </row>
    <row r="20" spans="1:13" ht="58" x14ac:dyDescent="0.35">
      <c r="A20" t="s">
        <v>194</v>
      </c>
      <c r="B20" s="5" t="s">
        <v>155</v>
      </c>
      <c r="C20" t="s">
        <v>156</v>
      </c>
      <c r="D20" s="5" t="s">
        <v>157</v>
      </c>
      <c r="E20" s="3" t="s">
        <v>185</v>
      </c>
      <c r="F20" s="3" t="s">
        <v>187</v>
      </c>
      <c r="G20" s="3" t="s">
        <v>150</v>
      </c>
      <c r="H20" s="3" t="s">
        <v>150</v>
      </c>
      <c r="I20" s="3" t="s">
        <v>150</v>
      </c>
      <c r="J20" s="3" t="s">
        <v>186</v>
      </c>
    </row>
    <row r="21" spans="1:13" ht="43.5" x14ac:dyDescent="0.35">
      <c r="A21" t="s">
        <v>195</v>
      </c>
      <c r="B21" s="5" t="s">
        <v>158</v>
      </c>
      <c r="C21" s="5" t="s">
        <v>160</v>
      </c>
      <c r="D21" s="5" t="s">
        <v>159</v>
      </c>
      <c r="E21" s="3" t="s">
        <v>188</v>
      </c>
      <c r="F21" s="3" t="s">
        <v>189</v>
      </c>
      <c r="G21" s="3" t="s">
        <v>150</v>
      </c>
      <c r="H21" s="3" t="s">
        <v>150</v>
      </c>
      <c r="I21" s="3" t="s">
        <v>150</v>
      </c>
      <c r="J21" s="3" t="s">
        <v>151</v>
      </c>
    </row>
    <row r="22" spans="1:13" ht="87" x14ac:dyDescent="0.35">
      <c r="A22" t="s">
        <v>196</v>
      </c>
      <c r="B22" s="5" t="s">
        <v>161</v>
      </c>
      <c r="C22" s="5" t="s">
        <v>162</v>
      </c>
      <c r="D22" s="5" t="s">
        <v>163</v>
      </c>
      <c r="E22" s="3" t="s">
        <v>190</v>
      </c>
      <c r="F22" s="3" t="s">
        <v>191</v>
      </c>
      <c r="G22" s="3" t="s">
        <v>150</v>
      </c>
      <c r="H22" s="3" t="s">
        <v>150</v>
      </c>
      <c r="I22" s="3" t="s">
        <v>150</v>
      </c>
      <c r="J22" s="3" t="s">
        <v>151</v>
      </c>
    </row>
    <row r="23" spans="1:13" ht="101.5" x14ac:dyDescent="0.35">
      <c r="A23" t="s">
        <v>197</v>
      </c>
      <c r="B23" s="5" t="s">
        <v>164</v>
      </c>
      <c r="C23" s="5" t="s">
        <v>162</v>
      </c>
      <c r="D23" s="5" t="s">
        <v>165</v>
      </c>
      <c r="E23" s="3" t="s">
        <v>205</v>
      </c>
      <c r="F23" s="3" t="s">
        <v>206</v>
      </c>
      <c r="G23" s="3" t="s">
        <v>150</v>
      </c>
      <c r="H23" s="3" t="s">
        <v>150</v>
      </c>
      <c r="I23" s="3" t="s">
        <v>150</v>
      </c>
      <c r="J23" s="3" t="s">
        <v>151</v>
      </c>
    </row>
    <row r="24" spans="1:13" ht="43.5" x14ac:dyDescent="0.35">
      <c r="A24" t="s">
        <v>198</v>
      </c>
      <c r="B24" s="5" t="s">
        <v>166</v>
      </c>
      <c r="C24" s="5" t="s">
        <v>167</v>
      </c>
      <c r="D24" s="5" t="s">
        <v>168</v>
      </c>
      <c r="E24" s="3" t="s">
        <v>150</v>
      </c>
      <c r="F24" s="3" t="s">
        <v>150</v>
      </c>
      <c r="G24" s="3" t="s">
        <v>150</v>
      </c>
      <c r="H24" s="3" t="s">
        <v>150</v>
      </c>
      <c r="I24" s="3" t="s">
        <v>150</v>
      </c>
      <c r="J24" s="3" t="s">
        <v>151</v>
      </c>
    </row>
    <row r="25" spans="1:13" ht="43.5" x14ac:dyDescent="0.35">
      <c r="A25" t="s">
        <v>199</v>
      </c>
      <c r="B25" s="5" t="s">
        <v>169</v>
      </c>
      <c r="C25" s="5" t="s">
        <v>11</v>
      </c>
      <c r="D25" s="5" t="s">
        <v>170</v>
      </c>
      <c r="E25" s="3" t="s">
        <v>150</v>
      </c>
      <c r="F25" s="3" t="s">
        <v>150</v>
      </c>
      <c r="G25" s="3" t="s">
        <v>150</v>
      </c>
      <c r="H25" s="3" t="s">
        <v>150</v>
      </c>
      <c r="I25" s="3" t="s">
        <v>150</v>
      </c>
      <c r="J25" s="3" t="s">
        <v>151</v>
      </c>
    </row>
    <row r="26" spans="1:13" ht="29" x14ac:dyDescent="0.35">
      <c r="A26" t="s">
        <v>200</v>
      </c>
      <c r="B26" s="5" t="s">
        <v>171</v>
      </c>
      <c r="C26" s="5" t="s">
        <v>105</v>
      </c>
      <c r="D26" s="5" t="s">
        <v>172</v>
      </c>
      <c r="E26" s="3" t="s">
        <v>150</v>
      </c>
      <c r="F26" s="3" t="s">
        <v>150</v>
      </c>
      <c r="G26" s="3" t="s">
        <v>150</v>
      </c>
      <c r="H26" s="3" t="s">
        <v>150</v>
      </c>
      <c r="I26" s="3" t="s">
        <v>150</v>
      </c>
      <c r="J26" s="3" t="s">
        <v>368</v>
      </c>
    </row>
    <row r="27" spans="1:13" ht="87" x14ac:dyDescent="0.35">
      <c r="A27" t="s">
        <v>201</v>
      </c>
      <c r="B27" s="5" t="s">
        <v>173</v>
      </c>
      <c r="C27" s="5" t="s">
        <v>79</v>
      </c>
      <c r="D27" s="5" t="s">
        <v>174</v>
      </c>
      <c r="E27" s="3" t="s">
        <v>207</v>
      </c>
      <c r="F27" s="3" t="s">
        <v>209</v>
      </c>
      <c r="G27" s="3" t="s">
        <v>150</v>
      </c>
      <c r="H27" s="3" t="s">
        <v>150</v>
      </c>
      <c r="I27" s="3" t="s">
        <v>208</v>
      </c>
      <c r="J27" s="3" t="s">
        <v>151</v>
      </c>
    </row>
    <row r="28" spans="1:13" ht="43.5" x14ac:dyDescent="0.35">
      <c r="A28" t="s">
        <v>202</v>
      </c>
      <c r="B28" s="5" t="s">
        <v>175</v>
      </c>
      <c r="C28" s="5" t="s">
        <v>65</v>
      </c>
      <c r="D28" s="5" t="s">
        <v>176</v>
      </c>
      <c r="E28" s="3" t="s">
        <v>150</v>
      </c>
      <c r="F28" s="3" t="s">
        <v>150</v>
      </c>
      <c r="G28" s="3" t="s">
        <v>150</v>
      </c>
      <c r="H28" s="3" t="s">
        <v>150</v>
      </c>
      <c r="I28" s="3" t="s">
        <v>150</v>
      </c>
      <c r="J28" s="3" t="s">
        <v>151</v>
      </c>
    </row>
    <row r="29" spans="1:13" ht="130.5" x14ac:dyDescent="0.35">
      <c r="A29" t="s">
        <v>203</v>
      </c>
      <c r="B29" s="5" t="s">
        <v>177</v>
      </c>
      <c r="C29" s="5" t="s">
        <v>156</v>
      </c>
      <c r="D29" s="5" t="s">
        <v>178</v>
      </c>
      <c r="E29" s="3" t="s">
        <v>210</v>
      </c>
      <c r="F29" s="3" t="s">
        <v>212</v>
      </c>
      <c r="G29" s="3" t="s">
        <v>150</v>
      </c>
      <c r="H29" s="3" t="s">
        <v>150</v>
      </c>
      <c r="I29" s="3" t="s">
        <v>150</v>
      </c>
      <c r="J29" s="3" t="s">
        <v>211</v>
      </c>
    </row>
    <row r="30" spans="1:13" ht="29" x14ac:dyDescent="0.35">
      <c r="A30" t="s">
        <v>204</v>
      </c>
      <c r="B30" s="5" t="s">
        <v>179</v>
      </c>
      <c r="C30" s="5" t="s">
        <v>156</v>
      </c>
      <c r="D30" s="5" t="s">
        <v>180</v>
      </c>
      <c r="E30" s="3" t="s">
        <v>150</v>
      </c>
      <c r="F30" s="3" t="s">
        <v>150</v>
      </c>
      <c r="G30" s="3" t="s">
        <v>150</v>
      </c>
      <c r="H30" s="3" t="s">
        <v>150</v>
      </c>
      <c r="I30" s="3" t="s">
        <v>150</v>
      </c>
      <c r="J30" s="3" t="s">
        <v>151</v>
      </c>
    </row>
  </sheetData>
  <mergeCells count="2">
    <mergeCell ref="A1:C1"/>
    <mergeCell ref="D1:F1"/>
  </mergeCells>
  <phoneticPr fontId="4" type="noConversion"/>
  <hyperlinks>
    <hyperlink ref="M3" r:id="rId1" xr:uid="{009EEF32-4C41-49F9-B5A3-75DB46AAAC14}"/>
    <hyperlink ref="M4" r:id="rId2" xr:uid="{ED2D1DB0-F529-408C-A287-55CC3C37FDCB}"/>
    <hyperlink ref="M6" r:id="rId3" xr:uid="{73F81B2A-CF87-4922-842C-AF46DF9BC38E}"/>
    <hyperlink ref="M7" r:id="rId4" xr:uid="{56F1D46A-0D0D-4194-AE93-1F243CAA48B4}"/>
    <hyperlink ref="M8" r:id="rId5" xr:uid="{894AB279-4FA6-4D25-8F70-4A660C1920F2}"/>
    <hyperlink ref="M9" r:id="rId6" xr:uid="{84A2E793-A8C6-4FBE-8BC0-6232B855F108}"/>
    <hyperlink ref="M10" r:id="rId7" xr:uid="{B9BDC436-FB2B-4465-B0B3-7D891F1D224B}"/>
    <hyperlink ref="M11" r:id="rId8" xr:uid="{4B3934A4-53F7-4A1E-8625-39AE5E5CD3A1}"/>
    <hyperlink ref="M12" r:id="rId9" xr:uid="{CFD4B368-0A4B-43AF-ACDE-3C63E3ADC503}"/>
    <hyperlink ref="M13" r:id="rId10" xr:uid="{E6A9240C-B035-4DFE-B2AE-90DC9FC824ED}"/>
    <hyperlink ref="M14" r:id="rId11" xr:uid="{97109F78-D0C7-47F3-86B9-588D8C9A0CBC}"/>
    <hyperlink ref="M15" r:id="rId12" xr:uid="{A454D992-A50B-4DA6-880C-BBBD8C0DBEA0}"/>
    <hyperlink ref="M17" r:id="rId13" xr:uid="{1937B520-7051-45F3-BC91-BA38DC7DB7BE}"/>
    <hyperlink ref="M16" r:id="rId14" xr:uid="{C76E08E0-463A-4CA2-B5A5-673C74905B8B}"/>
    <hyperlink ref="L3" r:id="rId15" xr:uid="{1C5E369A-FDA0-4AA0-B474-2E37B1FEF7A4}"/>
    <hyperlink ref="L4" r:id="rId16" xr:uid="{0FDF98F4-22E8-4769-8E0C-E4B3B57560AD}"/>
    <hyperlink ref="L6" r:id="rId17" xr:uid="{EBBCFC93-2912-42E2-B72D-482A25A15F85}"/>
    <hyperlink ref="L7" r:id="rId18" xr:uid="{A6D89864-C933-409E-AC63-B4F7FE07AE64}"/>
    <hyperlink ref="L8" r:id="rId19" location="accordion-5dff42b12d-item-8107e7d26b" xr:uid="{2A9CE7EC-027D-4183-8C16-38D77E2EFBE6}"/>
    <hyperlink ref="L9" r:id="rId20" xr:uid="{D4E0A76A-E87D-45B9-93EE-492A933F40BA}"/>
    <hyperlink ref="L10" r:id="rId21" xr:uid="{B85F1605-3B48-49EC-AED8-491ED9589353}"/>
    <hyperlink ref="L11" r:id="rId22" xr:uid="{055D4B6D-F1E7-477C-B46D-2C3870DBE459}"/>
    <hyperlink ref="L12" r:id="rId23" xr:uid="{1E5854E9-B7FE-4BE7-8E22-D83A1617CEBC}"/>
    <hyperlink ref="L14" r:id="rId24" location="accordion-bc3d9fb2ed-item-edf6caf81f" xr:uid="{04A368FA-F04F-487A-B608-8ACDBE42F208}"/>
    <hyperlink ref="L15" r:id="rId25" location="accordion-9469e31a0a-item-b3d75ab630" xr:uid="{577C7768-0CC1-4D61-946F-71727E5C92BA}"/>
    <hyperlink ref="L16" r:id="rId26" xr:uid="{FFC0D29F-D26A-44F9-B5A4-F4ED758D6599}"/>
    <hyperlink ref="J17" r:id="rId27" xr:uid="{51886F85-250F-4CCB-BEEA-0B99E0048411}"/>
    <hyperlink ref="J15" r:id="rId28" xr:uid="{49B0D673-E0ED-440E-95E7-E5EA9A932D68}"/>
    <hyperlink ref="J12" r:id="rId29" xr:uid="{4C3B55C6-FAC1-418B-AD3D-6A1BE15A470F}"/>
    <hyperlink ref="J11" r:id="rId30" xr:uid="{8767CDB9-9DDC-4C79-9BBB-B9D7F039EA63}"/>
    <hyperlink ref="L17" r:id="rId31" xr:uid="{9D81CD96-BCA0-4474-8088-9C0D6CBE196E}"/>
  </hyperlinks>
  <pageMargins left="0.7" right="0.7" top="0.75" bottom="0.75" header="0.3" footer="0.3"/>
  <pageSetup orientation="portrait" r:id="rId32"/>
  <tableParts count="1">
    <tablePart r:id="rId33"/>
  </tableParts>
  <extLst>
    <ext xmlns:x14="http://schemas.microsoft.com/office/spreadsheetml/2009/9/main" uri="{CCE6A557-97BC-4b89-ADB6-D9C93CAAB3DF}">
      <x14:dataValidations xmlns:xm="http://schemas.microsoft.com/office/excel/2006/main" count="1">
        <x14:dataValidation type="list" allowBlank="1" showInputMessage="1" showErrorMessage="1" xr:uid="{75792068-8AF2-4328-8763-03399C57FC96}">
          <x14:formula1>
            <xm:f>'Dropdown Values'!$A$2:$A$6</xm:f>
          </x14:formula1>
          <xm:sqref>N3:N30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4203F-EAA3-4001-B757-C0B5E0369CE4}">
  <dimension ref="A1:K11"/>
  <sheetViews>
    <sheetView workbookViewId="0">
      <selection activeCell="D1" sqref="D1:F1"/>
    </sheetView>
  </sheetViews>
  <sheetFormatPr defaultRowHeight="14.5" x14ac:dyDescent="0.35"/>
  <cols>
    <col min="1" max="1" width="9.1796875" customWidth="1"/>
    <col min="2" max="2" width="15.6328125" bestFit="1" customWidth="1"/>
    <col min="3" max="3" width="16.36328125" customWidth="1"/>
    <col min="4" max="4" width="17.90625" customWidth="1"/>
    <col min="5" max="5" width="40.90625" customWidth="1"/>
    <col min="6" max="6" width="34.90625" customWidth="1"/>
    <col min="7" max="7" width="19.1796875" customWidth="1"/>
    <col min="8" max="8" width="28.81640625" customWidth="1"/>
    <col min="9" max="9" width="24.36328125" customWidth="1"/>
    <col min="10" max="10" width="19.08984375" customWidth="1"/>
    <col min="11" max="11" width="39" customWidth="1"/>
  </cols>
  <sheetData>
    <row r="1" spans="1:11" ht="46" x14ac:dyDescent="0.35">
      <c r="A1" s="38" t="e" vm="1">
        <v>#VALUE!</v>
      </c>
      <c r="B1" s="38"/>
      <c r="C1" s="38"/>
      <c r="D1" s="36" t="s">
        <v>289</v>
      </c>
      <c r="E1" s="36"/>
      <c r="F1" s="36"/>
      <c r="G1" s="8"/>
      <c r="H1" s="8"/>
      <c r="I1" s="8"/>
      <c r="J1" s="8"/>
      <c r="K1" s="8"/>
    </row>
    <row r="2" spans="1:11" x14ac:dyDescent="0.35">
      <c r="A2" s="11" t="s">
        <v>1</v>
      </c>
      <c r="B2" s="11" t="s">
        <v>2</v>
      </c>
      <c r="C2" s="11" t="s">
        <v>4</v>
      </c>
      <c r="D2" s="11" t="s">
        <v>5</v>
      </c>
      <c r="E2" s="11" t="s">
        <v>13</v>
      </c>
      <c r="F2" s="11" t="s">
        <v>15</v>
      </c>
      <c r="G2" s="11" t="s">
        <v>6</v>
      </c>
      <c r="H2" s="11" t="s">
        <v>7</v>
      </c>
      <c r="I2" s="11" t="s">
        <v>31</v>
      </c>
      <c r="J2" s="11" t="s">
        <v>3</v>
      </c>
      <c r="K2" s="11" t="s">
        <v>0</v>
      </c>
    </row>
    <row r="3" spans="1:11" ht="58" x14ac:dyDescent="0.35">
      <c r="A3" s="2" t="s">
        <v>226</v>
      </c>
      <c r="B3" s="2" t="s">
        <v>220</v>
      </c>
      <c r="C3" s="2" t="s">
        <v>156</v>
      </c>
      <c r="D3" s="2" t="s">
        <v>221</v>
      </c>
      <c r="E3" s="2" t="s">
        <v>222</v>
      </c>
      <c r="F3" s="2" t="s">
        <v>223</v>
      </c>
      <c r="G3" s="2" t="s">
        <v>224</v>
      </c>
      <c r="H3" s="2" t="s">
        <v>225</v>
      </c>
      <c r="I3" s="2" t="s">
        <v>285</v>
      </c>
      <c r="J3" s="25"/>
      <c r="K3" s="25"/>
    </row>
    <row r="4" spans="1:11" ht="87" x14ac:dyDescent="0.35">
      <c r="A4" s="2" t="s">
        <v>227</v>
      </c>
      <c r="B4" s="2" t="s">
        <v>270</v>
      </c>
      <c r="C4" s="2" t="s">
        <v>272</v>
      </c>
      <c r="D4" s="2" t="s">
        <v>228</v>
      </c>
      <c r="E4" s="2" t="s">
        <v>229</v>
      </c>
      <c r="F4" s="2" t="s">
        <v>230</v>
      </c>
      <c r="G4" s="2" t="s">
        <v>231</v>
      </c>
      <c r="H4" s="2" t="s">
        <v>232</v>
      </c>
      <c r="I4" s="2" t="s">
        <v>282</v>
      </c>
    </row>
    <row r="5" spans="1:11" ht="58" x14ac:dyDescent="0.35">
      <c r="A5" s="2" t="s">
        <v>233</v>
      </c>
      <c r="B5" s="2" t="s">
        <v>271</v>
      </c>
      <c r="C5" s="2" t="s">
        <v>273</v>
      </c>
      <c r="D5" s="2" t="s">
        <v>234</v>
      </c>
      <c r="E5" s="2" t="s">
        <v>235</v>
      </c>
      <c r="F5" s="2" t="s">
        <v>236</v>
      </c>
      <c r="G5" s="2" t="s">
        <v>237</v>
      </c>
      <c r="H5" s="2" t="s">
        <v>238</v>
      </c>
      <c r="I5" s="2" t="s">
        <v>283</v>
      </c>
    </row>
    <row r="6" spans="1:11" ht="72.5" x14ac:dyDescent="0.35">
      <c r="A6" s="2" t="s">
        <v>239</v>
      </c>
      <c r="B6" s="2" t="s">
        <v>277</v>
      </c>
      <c r="C6" s="2" t="s">
        <v>274</v>
      </c>
      <c r="D6" s="2" t="s">
        <v>240</v>
      </c>
      <c r="E6" s="2" t="s">
        <v>241</v>
      </c>
      <c r="F6" s="2" t="s">
        <v>242</v>
      </c>
      <c r="G6" s="2" t="s">
        <v>243</v>
      </c>
      <c r="H6" s="2" t="s">
        <v>244</v>
      </c>
      <c r="I6" s="2" t="s">
        <v>283</v>
      </c>
    </row>
    <row r="7" spans="1:11" ht="58" x14ac:dyDescent="0.35">
      <c r="A7" s="2" t="s">
        <v>245</v>
      </c>
      <c r="B7" s="2" t="s">
        <v>278</v>
      </c>
      <c r="C7" s="2" t="s">
        <v>275</v>
      </c>
      <c r="D7" s="2" t="s">
        <v>246</v>
      </c>
      <c r="E7" s="2" t="s">
        <v>247</v>
      </c>
      <c r="F7" s="2" t="s">
        <v>248</v>
      </c>
      <c r="G7" s="2" t="s">
        <v>249</v>
      </c>
      <c r="H7" s="2" t="s">
        <v>250</v>
      </c>
      <c r="I7" s="2" t="s">
        <v>283</v>
      </c>
    </row>
    <row r="8" spans="1:11" ht="87" x14ac:dyDescent="0.35">
      <c r="A8" s="2" t="s">
        <v>251</v>
      </c>
      <c r="B8" s="2" t="s">
        <v>279</v>
      </c>
      <c r="C8" s="2" t="s">
        <v>252</v>
      </c>
      <c r="D8" s="2" t="s">
        <v>253</v>
      </c>
      <c r="E8" s="2" t="s">
        <v>254</v>
      </c>
      <c r="F8" s="2" t="s">
        <v>255</v>
      </c>
      <c r="G8" s="2" t="s">
        <v>256</v>
      </c>
      <c r="H8" s="2" t="s">
        <v>257</v>
      </c>
      <c r="I8" s="2" t="s">
        <v>282</v>
      </c>
    </row>
    <row r="9" spans="1:11" ht="72.5" x14ac:dyDescent="0.35">
      <c r="A9" s="2" t="s">
        <v>258</v>
      </c>
      <c r="B9" s="2" t="s">
        <v>280</v>
      </c>
      <c r="C9" s="2" t="s">
        <v>276</v>
      </c>
      <c r="D9" s="2" t="s">
        <v>259</v>
      </c>
      <c r="E9" s="2" t="s">
        <v>260</v>
      </c>
      <c r="F9" s="2" t="s">
        <v>261</v>
      </c>
      <c r="G9" s="2" t="s">
        <v>262</v>
      </c>
      <c r="H9" s="2" t="s">
        <v>263</v>
      </c>
      <c r="I9" s="2" t="s">
        <v>284</v>
      </c>
    </row>
    <row r="10" spans="1:11" ht="72.5" x14ac:dyDescent="0.35">
      <c r="A10" s="2" t="s">
        <v>264</v>
      </c>
      <c r="B10" s="2" t="s">
        <v>281</v>
      </c>
      <c r="C10" s="2" t="s">
        <v>276</v>
      </c>
      <c r="D10" s="2" t="s">
        <v>265</v>
      </c>
      <c r="E10" s="2" t="s">
        <v>266</v>
      </c>
      <c r="F10" s="2" t="s">
        <v>267</v>
      </c>
      <c r="G10" s="2" t="s">
        <v>268</v>
      </c>
      <c r="H10" s="2" t="s">
        <v>269</v>
      </c>
      <c r="I10" s="2" t="s">
        <v>286</v>
      </c>
    </row>
    <row r="11" spans="1:11" ht="29" x14ac:dyDescent="0.35">
      <c r="A11" s="2" t="s">
        <v>287</v>
      </c>
      <c r="B11" s="2" t="s">
        <v>288</v>
      </c>
      <c r="C11" s="2"/>
      <c r="D11" s="2"/>
      <c r="E11" s="2"/>
      <c r="F11" s="2"/>
      <c r="G11" s="2"/>
      <c r="H11" s="2"/>
      <c r="I11" s="2"/>
    </row>
  </sheetData>
  <mergeCells count="2">
    <mergeCell ref="A1:C1"/>
    <mergeCell ref="D1:F1"/>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3A204696-8570-4295-9C10-6DCEAF7C3233}">
          <x14:formula1>
            <xm:f>'Dropdown Values'!$A$2:$A$6</xm:f>
          </x14:formula1>
          <xm:sqref>J3:J11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128B0-885C-40F3-B64D-1FAB976AC04F}">
  <dimension ref="A1:AE4"/>
  <sheetViews>
    <sheetView workbookViewId="0">
      <selection activeCell="I21" sqref="I21"/>
    </sheetView>
  </sheetViews>
  <sheetFormatPr defaultRowHeight="14.5" x14ac:dyDescent="0.35"/>
  <cols>
    <col min="1" max="1" width="17.54296875" customWidth="1"/>
    <col min="2" max="2" width="17.1796875" customWidth="1"/>
    <col min="3" max="3" width="14.81640625" customWidth="1"/>
    <col min="4" max="4" width="13.54296875" customWidth="1"/>
    <col min="5" max="5" width="13.08984375" customWidth="1"/>
    <col min="6" max="6" width="9" customWidth="1"/>
    <col min="7" max="7" width="12.81640625" customWidth="1"/>
    <col min="8" max="8" width="11.36328125" customWidth="1"/>
    <col min="9" max="9" width="14" customWidth="1"/>
    <col min="10" max="10" width="19" customWidth="1"/>
    <col min="11" max="11" width="16.81640625" customWidth="1"/>
    <col min="12" max="12" width="15.36328125" customWidth="1"/>
    <col min="13" max="13" width="13.54296875" customWidth="1"/>
    <col min="14" max="14" width="24.81640625" customWidth="1"/>
    <col min="15" max="17" width="12.90625" customWidth="1"/>
    <col min="18" max="18" width="12.54296875" customWidth="1"/>
    <col min="19" max="19" width="14.90625" customWidth="1"/>
    <col min="20" max="20" width="14.54296875" customWidth="1"/>
    <col min="21" max="21" width="9.81640625" customWidth="1"/>
    <col min="22" max="22" width="11" customWidth="1"/>
    <col min="23" max="23" width="10.6328125" customWidth="1"/>
    <col min="24" max="24" width="10.81640625" customWidth="1"/>
    <col min="25" max="25" width="15.08984375" customWidth="1"/>
    <col min="26" max="26" width="15.81640625" customWidth="1"/>
    <col min="27" max="27" width="18.08984375" customWidth="1"/>
    <col min="28" max="28" width="20.36328125" customWidth="1"/>
    <col min="29" max="29" width="18.453125" customWidth="1"/>
    <col min="30" max="30" width="20.36328125" customWidth="1"/>
    <col min="31" max="31" width="12.54296875" customWidth="1"/>
  </cols>
  <sheetData>
    <row r="1" spans="1:31" ht="51" customHeight="1" x14ac:dyDescent="0.35">
      <c r="A1" s="38" t="e" vm="1">
        <v>#VALUE!</v>
      </c>
      <c r="B1" s="38"/>
      <c r="C1" s="38"/>
      <c r="D1" s="30" t="s">
        <v>322</v>
      </c>
      <c r="E1" s="10"/>
      <c r="F1" s="10"/>
      <c r="G1" s="8"/>
      <c r="H1" s="8"/>
      <c r="I1" s="8"/>
      <c r="J1" s="9"/>
      <c r="K1" s="8"/>
      <c r="L1" s="8"/>
      <c r="M1" s="8"/>
      <c r="N1" s="8"/>
      <c r="O1" s="8"/>
      <c r="P1" s="8"/>
      <c r="Q1" s="8"/>
      <c r="R1" s="8"/>
      <c r="S1" s="8"/>
      <c r="T1" s="8"/>
      <c r="U1" s="8"/>
      <c r="V1" s="8"/>
      <c r="W1" s="8"/>
      <c r="X1" s="8"/>
      <c r="Y1" s="8"/>
      <c r="Z1" s="8"/>
      <c r="AA1" s="8"/>
      <c r="AB1" s="8"/>
      <c r="AC1" s="8"/>
      <c r="AD1" s="8"/>
      <c r="AE1" s="8"/>
    </row>
    <row r="2" spans="1:31" s="3" customFormat="1" ht="50" customHeight="1" x14ac:dyDescent="0.35">
      <c r="A2" s="1" t="s">
        <v>2</v>
      </c>
      <c r="B2" s="1" t="s">
        <v>290</v>
      </c>
      <c r="C2" s="1" t="s">
        <v>291</v>
      </c>
      <c r="D2" s="1" t="s">
        <v>8</v>
      </c>
      <c r="E2" s="1" t="s">
        <v>292</v>
      </c>
      <c r="F2" s="1" t="s">
        <v>293</v>
      </c>
      <c r="G2" s="1" t="s">
        <v>294</v>
      </c>
      <c r="H2" s="1" t="s">
        <v>295</v>
      </c>
      <c r="I2" s="1" t="s">
        <v>296</v>
      </c>
      <c r="J2" s="1" t="s">
        <v>297</v>
      </c>
      <c r="K2" s="1" t="s">
        <v>321</v>
      </c>
      <c r="L2" s="1" t="s">
        <v>319</v>
      </c>
      <c r="M2" s="1" t="s">
        <v>320</v>
      </c>
      <c r="N2" s="1" t="s">
        <v>298</v>
      </c>
      <c r="O2" s="1" t="s">
        <v>299</v>
      </c>
      <c r="P2" s="1" t="s">
        <v>300</v>
      </c>
      <c r="Q2" s="1" t="s">
        <v>301</v>
      </c>
      <c r="R2" s="1" t="s">
        <v>302</v>
      </c>
      <c r="S2" s="1" t="s">
        <v>303</v>
      </c>
      <c r="T2" s="1" t="s">
        <v>304</v>
      </c>
      <c r="U2" s="1" t="s">
        <v>305</v>
      </c>
      <c r="V2" s="1" t="s">
        <v>306</v>
      </c>
      <c r="W2" s="1" t="s">
        <v>307</v>
      </c>
      <c r="X2" s="1" t="s">
        <v>308</v>
      </c>
      <c r="Y2" s="1" t="s">
        <v>309</v>
      </c>
      <c r="Z2" s="1" t="s">
        <v>310</v>
      </c>
      <c r="AA2" s="1" t="s">
        <v>311</v>
      </c>
      <c r="AB2" s="1" t="s">
        <v>312</v>
      </c>
      <c r="AC2" s="1" t="s">
        <v>313</v>
      </c>
      <c r="AD2" s="1" t="s">
        <v>314</v>
      </c>
      <c r="AE2" s="1" t="s">
        <v>315</v>
      </c>
    </row>
    <row r="3" spans="1:31" ht="43.5" x14ac:dyDescent="0.35">
      <c r="A3" s="22" t="s">
        <v>10</v>
      </c>
      <c r="B3" s="22" t="s">
        <v>316</v>
      </c>
      <c r="C3" s="22" t="s">
        <v>317</v>
      </c>
      <c r="D3" s="23">
        <v>2000</v>
      </c>
      <c r="E3" s="22">
        <v>45</v>
      </c>
      <c r="F3" s="21">
        <v>75</v>
      </c>
      <c r="G3" s="12">
        <f>(Table3[[#This Row],[Process Volume Per Year]]*Table3[[#This Row],[Time Saved Per Execution Min]])/60</f>
        <v>1500</v>
      </c>
      <c r="H3" s="13">
        <f>Table3[[#This Row],[Annual Hours Saved]]*Table3[[#This Row],[Hourly Rate]]</f>
        <v>112500</v>
      </c>
      <c r="I3" s="21">
        <v>100000</v>
      </c>
      <c r="J3" s="21">
        <v>25000</v>
      </c>
      <c r="K3" s="21">
        <v>0</v>
      </c>
      <c r="L3" s="22">
        <v>4</v>
      </c>
      <c r="M3" s="22">
        <v>3</v>
      </c>
      <c r="N3" s="22" t="s">
        <v>318</v>
      </c>
      <c r="O3" s="21">
        <v>40000</v>
      </c>
      <c r="P3" s="21">
        <v>20000</v>
      </c>
      <c r="Q3" s="21">
        <v>20000</v>
      </c>
      <c r="R3" s="21">
        <f>SUM(Table3[[#This Row],[OneOff Build Internal Cost]:[OneOff Change Training Cost]])</f>
        <v>80000</v>
      </c>
      <c r="S3" s="21">
        <v>40000</v>
      </c>
      <c r="T3" s="21">
        <v>0</v>
      </c>
      <c r="U3" s="23">
        <v>5000</v>
      </c>
      <c r="V3" s="24">
        <v>0.01</v>
      </c>
      <c r="W3" s="23">
        <v>20000</v>
      </c>
      <c r="X3" s="13">
        <f>(Table3[[#This Row],[Tokens Per Call]]/1000)*Table3[[#This Row],[Cost Per 1K Tokens]]*Table3[[#This Row],[Calls Per Year]]</f>
        <v>1000</v>
      </c>
      <c r="Y3" s="21">
        <v>18000</v>
      </c>
      <c r="Z3" s="21">
        <v>1000</v>
      </c>
      <c r="AA3" s="13">
        <f>SUM(Table3[[#This Row],[Annual Token Cost]:[Other Annual Costs]],Table3[[#This Row],[Annual License Workday Cost]],Table3[[#This Row],[Annual License Partner Cost]])</f>
        <v>60000</v>
      </c>
      <c r="AB3" s="13">
        <f>SUM(Table3[[#This Row],[Annual Time Value]:[Other Tangible Benefits Value Annual]])</f>
        <v>237500</v>
      </c>
      <c r="AC3" s="13">
        <f>Table3[[#This Row],[Annual Total Benefits]]-Table3[[#This Row],[Annual Total Costs]]</f>
        <v>177500</v>
      </c>
      <c r="AD3" s="14">
        <f>Table3[[#This Row],[OneOff Total Cost]]/Table3[[#This Row],[Net Annual Benefit]]</f>
        <v>0.45070422535211269</v>
      </c>
      <c r="AE3" s="15">
        <f>Table3[[#This Row],[Net Annual Benefit]]/Table3[[#This Row],[Annual Total Costs]]</f>
        <v>2.9583333333333335</v>
      </c>
    </row>
    <row r="4" spans="1:31" x14ac:dyDescent="0.35">
      <c r="A4" s="2"/>
      <c r="B4" s="2"/>
      <c r="C4" s="2"/>
      <c r="D4" s="12"/>
      <c r="E4" s="2"/>
      <c r="F4" s="13"/>
      <c r="G4" s="12">
        <f>(Table3[[#This Row],[Process Volume Per Year]]*Table3[[#This Row],[Time Saved Per Execution Min]])/60</f>
        <v>0</v>
      </c>
      <c r="H4" s="2">
        <f>Table3[[#This Row],[Annual Hours Saved]]*Table3[[#This Row],[Hourly Rate]]</f>
        <v>0</v>
      </c>
      <c r="I4" s="13"/>
      <c r="J4" s="13"/>
      <c r="K4" s="13"/>
      <c r="L4" s="2"/>
      <c r="M4" s="2"/>
      <c r="N4" s="2"/>
      <c r="O4" s="13"/>
      <c r="P4" s="13"/>
      <c r="Q4" s="13"/>
      <c r="R4" s="13">
        <f>SUM(Table3[[#This Row],[OneOff Build Internal Cost]:[OneOff Change Training Cost]])</f>
        <v>0</v>
      </c>
      <c r="S4" s="13"/>
      <c r="T4" s="13"/>
      <c r="U4" s="12"/>
      <c r="V4" s="4"/>
      <c r="W4" s="12"/>
      <c r="X4" s="13">
        <f>(Table3[[#This Row],[Tokens Per Call]]/1000)*Table3[[#This Row],[Cost Per 1K Tokens]]*Table3[[#This Row],[Calls Per Year]]</f>
        <v>0</v>
      </c>
      <c r="Y4" s="13"/>
      <c r="Z4" s="13"/>
      <c r="AA4" s="13">
        <f>SUM(Table3[[#This Row],[Annual Token Cost]:[Other Annual Costs]],Table3[[#This Row],[Annual License Workday Cost]],Table3[[#This Row],[Annual License Partner Cost]])</f>
        <v>0</v>
      </c>
      <c r="AB4" s="13">
        <f>SUM(Table3[[#This Row],[Annual Time Value]:[Other Tangible Benefits Value Annual]])</f>
        <v>0</v>
      </c>
      <c r="AC4" s="13">
        <f>Table3[[#This Row],[Annual Total Benefits]]-Table3[[#This Row],[Annual Total Costs]]</f>
        <v>0</v>
      </c>
      <c r="AD4" s="14" t="e">
        <f>Table3[[#This Row],[OneOff Total Cost]]/Table3[[#This Row],[Net Annual Benefit]]</f>
        <v>#DIV/0!</v>
      </c>
      <c r="AE4" s="15" t="e">
        <f>Table3[[#This Row],[Net Annual Benefit]]/Table3[[#This Row],[Annual Total Costs]]</f>
        <v>#DIV/0!</v>
      </c>
    </row>
  </sheetData>
  <mergeCells count="1">
    <mergeCell ref="A1:C1"/>
  </mergeCells>
  <pageMargins left="0.7" right="0.7" top="0.75" bottom="0.75" header="0.3" footer="0.3"/>
  <pageSetup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C9707-ABF9-48E4-8C4A-F8378F9CD8A9}">
  <dimension ref="A1:P23"/>
  <sheetViews>
    <sheetView zoomScaleNormal="100" workbookViewId="0">
      <selection activeCell="C6" sqref="C6"/>
    </sheetView>
  </sheetViews>
  <sheetFormatPr defaultRowHeight="14.5" x14ac:dyDescent="0.35"/>
  <cols>
    <col min="1" max="1" width="37.90625" customWidth="1"/>
    <col min="2" max="2" width="16.1796875" bestFit="1" customWidth="1"/>
    <col min="3" max="3" width="18.08984375" bestFit="1" customWidth="1"/>
    <col min="4" max="4" width="18.6328125" bestFit="1" customWidth="1"/>
    <col min="5" max="5" width="10.08984375" bestFit="1" customWidth="1"/>
  </cols>
  <sheetData>
    <row r="1" spans="1:16" ht="43" customHeight="1" x14ac:dyDescent="0.35">
      <c r="A1" s="40" t="s">
        <v>352</v>
      </c>
      <c r="B1" s="41"/>
      <c r="C1" s="41"/>
      <c r="D1" s="41"/>
      <c r="E1" s="41"/>
      <c r="F1" s="41"/>
      <c r="G1" s="41"/>
      <c r="H1" s="41"/>
      <c r="I1" s="10"/>
      <c r="J1" s="10"/>
      <c r="K1" s="10"/>
      <c r="L1" s="10"/>
      <c r="M1" s="10"/>
      <c r="N1" s="10"/>
      <c r="O1" s="10"/>
      <c r="P1" s="10"/>
    </row>
    <row r="2" spans="1:16" x14ac:dyDescent="0.35">
      <c r="A2" s="19" t="s">
        <v>351</v>
      </c>
      <c r="B2" s="19" t="s">
        <v>350</v>
      </c>
    </row>
    <row r="3" spans="1:16" x14ac:dyDescent="0.35">
      <c r="A3" s="18" t="s">
        <v>349</v>
      </c>
      <c r="B3" s="27">
        <v>60000</v>
      </c>
    </row>
    <row r="4" spans="1:16" x14ac:dyDescent="0.35">
      <c r="A4" s="18" t="s">
        <v>348</v>
      </c>
      <c r="B4" s="28" t="s">
        <v>347</v>
      </c>
    </row>
    <row r="5" spans="1:16" x14ac:dyDescent="0.35">
      <c r="A5" s="18" t="str">
        <f>"Average number of "&amp;LOWER(B4)&amp;" uses per user"</f>
        <v>Average number of monthly uses per user</v>
      </c>
      <c r="B5" s="29">
        <v>4</v>
      </c>
    </row>
    <row r="6" spans="1:16" x14ac:dyDescent="0.35">
      <c r="A6" s="18" t="s">
        <v>346</v>
      </c>
      <c r="B6" s="29">
        <v>425</v>
      </c>
    </row>
    <row r="7" spans="1:16" x14ac:dyDescent="0.35">
      <c r="A7" s="18" t="s">
        <v>345</v>
      </c>
      <c r="B7" s="20">
        <f>B3*B5*12</f>
        <v>2880000</v>
      </c>
    </row>
    <row r="8" spans="1:16" x14ac:dyDescent="0.35">
      <c r="A8" s="18" t="s">
        <v>344</v>
      </c>
      <c r="B8" s="20">
        <f>B6*B7</f>
        <v>1224000000</v>
      </c>
    </row>
    <row r="9" spans="1:16" x14ac:dyDescent="0.35">
      <c r="A9" s="18" t="s">
        <v>343</v>
      </c>
      <c r="B9" s="27">
        <v>175</v>
      </c>
    </row>
    <row r="10" spans="1:16" x14ac:dyDescent="0.35">
      <c r="A10" s="18" t="s">
        <v>342</v>
      </c>
      <c r="B10" s="20">
        <f>B9*B7</f>
        <v>504000000</v>
      </c>
    </row>
    <row r="13" spans="1:16" x14ac:dyDescent="0.35">
      <c r="A13" s="19" t="s">
        <v>341</v>
      </c>
      <c r="B13" s="19" t="s">
        <v>340</v>
      </c>
      <c r="C13" s="19" t="s">
        <v>339</v>
      </c>
      <c r="D13" s="19" t="s">
        <v>338</v>
      </c>
      <c r="E13" s="19" t="s">
        <v>337</v>
      </c>
    </row>
    <row r="14" spans="1:16" x14ac:dyDescent="0.35">
      <c r="A14" s="18" t="s">
        <v>335</v>
      </c>
      <c r="B14" s="18" t="s">
        <v>336</v>
      </c>
      <c r="C14" s="17">
        <v>3.0000000000000001E-3</v>
      </c>
      <c r="D14" s="17">
        <v>1.4999999999999999E-2</v>
      </c>
      <c r="E14" s="16">
        <f t="shared" ref="E14:E23" si="0">(C14*($B$8/1000))+(D14*($B$10/1000))</f>
        <v>11232</v>
      </c>
    </row>
    <row r="15" spans="1:16" x14ac:dyDescent="0.35">
      <c r="A15" s="18" t="s">
        <v>335</v>
      </c>
      <c r="B15" s="16" t="s">
        <v>334</v>
      </c>
      <c r="C15" s="17">
        <v>8.0000000000000004E-4</v>
      </c>
      <c r="D15" s="17">
        <v>4.0000000000000001E-3</v>
      </c>
      <c r="E15" s="16">
        <f t="shared" si="0"/>
        <v>2995.2</v>
      </c>
    </row>
    <row r="16" spans="1:16" x14ac:dyDescent="0.35">
      <c r="A16" s="18" t="s">
        <v>332</v>
      </c>
      <c r="B16" s="16" t="s">
        <v>333</v>
      </c>
      <c r="C16" s="17">
        <v>1.25E-3</v>
      </c>
      <c r="D16" s="17">
        <v>0.01</v>
      </c>
      <c r="E16" s="16">
        <f t="shared" si="0"/>
        <v>6570</v>
      </c>
    </row>
    <row r="17" spans="1:5" x14ac:dyDescent="0.35">
      <c r="A17" s="18" t="s">
        <v>332</v>
      </c>
      <c r="B17" s="16" t="s">
        <v>331</v>
      </c>
      <c r="C17" s="17">
        <v>1E-4</v>
      </c>
      <c r="D17" s="17">
        <v>6.9999999999999999E-4</v>
      </c>
      <c r="E17" s="16">
        <f t="shared" si="0"/>
        <v>475.20000000000005</v>
      </c>
    </row>
    <row r="18" spans="1:5" x14ac:dyDescent="0.35">
      <c r="A18" s="18" t="s">
        <v>329</v>
      </c>
      <c r="B18" s="16" t="s">
        <v>330</v>
      </c>
      <c r="C18" s="17">
        <v>2.0400000000000001E-3</v>
      </c>
      <c r="D18" s="17">
        <v>2.0400000000000001E-3</v>
      </c>
      <c r="E18" s="16">
        <f t="shared" si="0"/>
        <v>3525.12</v>
      </c>
    </row>
    <row r="19" spans="1:5" x14ac:dyDescent="0.35">
      <c r="A19" s="18" t="s">
        <v>329</v>
      </c>
      <c r="B19" s="16" t="s">
        <v>328</v>
      </c>
      <c r="C19" s="17">
        <v>7.1000000000000002E-4</v>
      </c>
      <c r="D19" s="17">
        <v>7.1000000000000002E-4</v>
      </c>
      <c r="E19" s="16">
        <f t="shared" si="0"/>
        <v>1226.8800000000001</v>
      </c>
    </row>
    <row r="20" spans="1:5" x14ac:dyDescent="0.35">
      <c r="A20" s="18" t="s">
        <v>326</v>
      </c>
      <c r="B20" s="16" t="s">
        <v>327</v>
      </c>
      <c r="C20" s="17">
        <v>2E-3</v>
      </c>
      <c r="D20" s="17">
        <v>8.0000000000000002E-3</v>
      </c>
      <c r="E20" s="16">
        <f t="shared" si="0"/>
        <v>6480</v>
      </c>
    </row>
    <row r="21" spans="1:5" x14ac:dyDescent="0.35">
      <c r="A21" s="18" t="s">
        <v>326</v>
      </c>
      <c r="B21" s="16" t="s">
        <v>325</v>
      </c>
      <c r="C21" s="17">
        <v>4.0000000000000002E-4</v>
      </c>
      <c r="D21" s="17">
        <v>1E-4</v>
      </c>
      <c r="E21" s="16">
        <f t="shared" si="0"/>
        <v>540</v>
      </c>
    </row>
    <row r="22" spans="1:5" x14ac:dyDescent="0.35">
      <c r="A22" s="18" t="s">
        <v>324</v>
      </c>
      <c r="B22" s="16" t="s">
        <v>323</v>
      </c>
      <c r="C22" s="17">
        <v>0</v>
      </c>
      <c r="D22" s="17">
        <v>0</v>
      </c>
      <c r="E22" s="16">
        <f t="shared" si="0"/>
        <v>0</v>
      </c>
    </row>
    <row r="23" spans="1:5" x14ac:dyDescent="0.35">
      <c r="A23" s="18" t="s">
        <v>324</v>
      </c>
      <c r="B23" s="16" t="s">
        <v>323</v>
      </c>
      <c r="C23" s="17">
        <v>0</v>
      </c>
      <c r="D23" s="17">
        <v>0</v>
      </c>
      <c r="E23" s="16">
        <f t="shared" si="0"/>
        <v>0</v>
      </c>
    </row>
  </sheetData>
  <mergeCells count="1">
    <mergeCell ref="A1:H1"/>
  </mergeCells>
  <conditionalFormatting sqref="E14:E23">
    <cfRule type="colorScale" priority="1">
      <colorScale>
        <cfvo type="min"/>
        <cfvo type="percentile" val="50"/>
        <cfvo type="max"/>
        <color rgb="FFF8696B"/>
        <color rgb="FFFFEB84"/>
        <color rgb="FF63BE7B"/>
      </colorScale>
    </cfRule>
  </conditionalFormatting>
  <dataValidations count="1">
    <dataValidation type="list" allowBlank="1" showInputMessage="1" showErrorMessage="1" sqref="B4" xr:uid="{30D014A7-E418-4260-8CB5-12B51348CD62}">
      <formula1>Frequency</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D84DD-A928-4504-9DC6-550CCC016B73}">
  <dimension ref="A2:A6"/>
  <sheetViews>
    <sheetView workbookViewId="0">
      <selection activeCell="A7" sqref="A7"/>
    </sheetView>
  </sheetViews>
  <sheetFormatPr defaultRowHeight="14.5" x14ac:dyDescent="0.35"/>
  <cols>
    <col min="1" max="1" width="13.90625" customWidth="1"/>
  </cols>
  <sheetData>
    <row r="2" spans="1:1" x14ac:dyDescent="0.35">
      <c r="A2" t="s">
        <v>19</v>
      </c>
    </row>
    <row r="3" spans="1:1" x14ac:dyDescent="0.35">
      <c r="A3" t="s">
        <v>20</v>
      </c>
    </row>
    <row r="4" spans="1:1" x14ac:dyDescent="0.35">
      <c r="A4" t="s">
        <v>21</v>
      </c>
    </row>
    <row r="5" spans="1:1" x14ac:dyDescent="0.35">
      <c r="A5" t="s">
        <v>22</v>
      </c>
    </row>
    <row r="6" spans="1:1" x14ac:dyDescent="0.35">
      <c r="A6" t="s">
        <v>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Workday Agent Catalogue</vt:lpstr>
      <vt:lpstr>Custom Agent Use Cases</vt:lpstr>
      <vt:lpstr>Agent Business Case Template</vt:lpstr>
      <vt:lpstr>Token Cost &amp; Use Case Estimator</vt:lpstr>
      <vt:lpstr>Dropdown Values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Rick Leunisse</dc:creator>
  <cp:lastModifiedBy>Rick Leunisse</cp:lastModifiedBy>
  <dcterms:created xsi:type="dcterms:W3CDTF">2015-06-05T18:17:20Z</dcterms:created>
  <dcterms:modified xsi:type="dcterms:W3CDTF">2025-12-15T13:36:36Z</dcterms:modified>
</cp:coreProperties>
</file>